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on Drive\VILLA-ARSON\Marchés Publics\Restauration\2027-2030\"/>
    </mc:Choice>
  </mc:AlternateContent>
  <bookViews>
    <workbookView xWindow="0" yWindow="0" windowWidth="23040" windowHeight="8532" firstSheet="1" activeTab="5"/>
  </bookViews>
  <sheets>
    <sheet name="ANNEXES 01 À 06 AE" sheetId="1" r:id="rId1"/>
    <sheet name="ANNEXE 1 AE" sheetId="2" r:id="rId2"/>
    <sheet name="ANNEXE 2 AE" sheetId="5" r:id="rId3"/>
    <sheet name="ANNEXE 3 AE" sheetId="6" r:id="rId4"/>
    <sheet name="ANNEXE 4 AE" sheetId="8" r:id="rId5"/>
    <sheet name="ANNEXE 5 AE" sheetId="9" r:id="rId6"/>
  </sheets>
  <calcPr calcId="162913"/>
  <extLst>
    <ext uri="GoogleSheetsCustomDataVersion2">
      <go:sheetsCustomData xmlns:go="http://customooxmlschemas.google.com/" r:id="rId13" roundtripDataChecksum="Hgz/sQHh4fJrYLvNeTbk/KYy2edl2DMgxGrQr/CJoK0="/>
    </ext>
  </extLst>
</workbook>
</file>

<file path=xl/calcChain.xml><?xml version="1.0" encoding="utf-8"?>
<calcChain xmlns="http://schemas.openxmlformats.org/spreadsheetml/2006/main">
  <c r="B36" i="8" l="1"/>
  <c r="B8" i="9" s="1"/>
  <c r="B29" i="8"/>
  <c r="B7" i="9" s="1"/>
  <c r="B35" i="6"/>
  <c r="B32" i="6"/>
  <c r="C30" i="5"/>
  <c r="C32" i="5" s="1"/>
  <c r="A30" i="5"/>
  <c r="AT29" i="5"/>
  <c r="AT28" i="5"/>
  <c r="AT27" i="5"/>
  <c r="AT26" i="5"/>
  <c r="AT30" i="5" s="1"/>
  <c r="B5" i="9" s="1"/>
  <c r="AT24" i="5"/>
  <c r="AT23" i="5"/>
  <c r="AT22" i="5"/>
  <c r="AT21" i="5"/>
  <c r="AT19" i="5"/>
  <c r="AT18" i="5"/>
  <c r="AT17" i="5"/>
  <c r="AT16" i="5"/>
  <c r="AT14" i="5"/>
  <c r="AT13" i="5"/>
  <c r="AT12" i="5"/>
  <c r="AT11" i="5"/>
  <c r="AT9" i="5"/>
  <c r="AT8" i="5"/>
  <c r="AT7" i="5"/>
  <c r="AT6" i="5"/>
  <c r="F190" i="2"/>
  <c r="F189" i="2"/>
  <c r="I185" i="2"/>
  <c r="H185" i="2"/>
  <c r="F185" i="2"/>
  <c r="I184" i="2"/>
  <c r="H184" i="2"/>
  <c r="F184" i="2"/>
  <c r="I183" i="2"/>
  <c r="H183" i="2"/>
  <c r="F183" i="2"/>
  <c r="F192" i="2" s="1"/>
  <c r="I182" i="2"/>
  <c r="H182" i="2"/>
  <c r="F182" i="2"/>
  <c r="I181" i="2"/>
  <c r="H181" i="2"/>
  <c r="F181" i="2"/>
  <c r="I180" i="2"/>
  <c r="H180" i="2"/>
  <c r="F180" i="2"/>
  <c r="I179" i="2"/>
  <c r="H179" i="2"/>
  <c r="F179" i="2"/>
  <c r="I178" i="2"/>
  <c r="H178" i="2"/>
  <c r="F178" i="2"/>
  <c r="I177" i="2"/>
  <c r="H177" i="2"/>
  <c r="F177" i="2"/>
  <c r="I176" i="2"/>
  <c r="H176" i="2"/>
  <c r="F176" i="2"/>
  <c r="I175" i="2"/>
  <c r="H175" i="2"/>
  <c r="F175" i="2"/>
  <c r="I174" i="2"/>
  <c r="H174" i="2"/>
  <c r="F174" i="2"/>
  <c r="I173" i="2"/>
  <c r="H173" i="2"/>
  <c r="F173" i="2"/>
  <c r="I172" i="2"/>
  <c r="H172" i="2"/>
  <c r="F172" i="2"/>
  <c r="F188" i="2" s="1"/>
  <c r="B6" i="9" l="1"/>
  <c r="B10" i="9" s="1"/>
  <c r="F191" i="2"/>
</calcChain>
</file>

<file path=xl/sharedStrings.xml><?xml version="1.0" encoding="utf-8"?>
<sst xmlns="http://schemas.openxmlformats.org/spreadsheetml/2006/main" count="462" uniqueCount="301">
  <si>
    <t>PRIX DES DENREES ET BOISSONS</t>
  </si>
  <si>
    <r>
      <rPr>
        <b/>
        <sz val="12"/>
        <color rgb="FFFFFFFF"/>
        <rFont val="Arial"/>
      </rPr>
      <t>HORS D'ŒUVRE</t>
    </r>
  </si>
  <si>
    <t>GRAMMAGE
ou
QUANTITE
préconisé
(Poids cui)</t>
  </si>
  <si>
    <t>GRAMMAGES
(si diférents ceux préconisés, Poids cuit)</t>
  </si>
  <si>
    <t>PRIX H.T</t>
  </si>
  <si>
    <r>
      <rPr>
        <sz val="12"/>
        <color rgb="FFFFFFFF"/>
        <rFont val="Arial"/>
      </rPr>
      <t>PRODUITS
(non surgelés)</t>
    </r>
  </si>
  <si>
    <r>
      <rPr>
        <sz val="12"/>
        <color rgb="FFFFFFFF"/>
        <rFont val="Arial"/>
      </rPr>
      <t>BASE PRODUITS BIO
/ LOCAVORES</t>
    </r>
  </si>
  <si>
    <t>Salade Bar</t>
  </si>
  <si>
    <t>Portion</t>
  </si>
  <si>
    <t>Entrées dressées standard</t>
  </si>
  <si>
    <t>130 g</t>
  </si>
  <si>
    <t>Entrées dressées bistonomique</t>
  </si>
  <si>
    <t>Assiette de charcuterie</t>
  </si>
  <si>
    <t>50 g</t>
  </si>
  <si>
    <t>Œufs dur</t>
  </si>
  <si>
    <r>
      <rPr>
        <sz val="12"/>
        <color theme="1"/>
        <rFont val="Arial"/>
      </rPr>
      <t xml:space="preserve">2 X </t>
    </r>
    <r>
      <rPr>
        <vertAlign val="superscript"/>
        <sz val="12"/>
        <color theme="1"/>
        <rFont val="Arial"/>
      </rPr>
      <t>1</t>
    </r>
    <r>
      <rPr>
        <sz val="12"/>
        <color theme="1"/>
        <rFont val="Arial"/>
      </rPr>
      <t>/</t>
    </r>
    <r>
      <rPr>
        <vertAlign val="subscript"/>
        <sz val="12"/>
        <color theme="1"/>
        <rFont val="Arial"/>
      </rPr>
      <t>2</t>
    </r>
  </si>
  <si>
    <r>
      <rPr>
        <b/>
        <sz val="12"/>
        <color rgb="FFFFFFFF"/>
        <rFont val="Arial"/>
      </rPr>
      <t>PLATS AVEC BASE BŒUF AVEC ACCOMPAGNEMENT</t>
    </r>
  </si>
  <si>
    <r>
      <rPr>
        <sz val="12"/>
        <color rgb="FFFFFFFF"/>
        <rFont val="Arial"/>
      </rPr>
      <t>PRODUITS
(non surgelés)</t>
    </r>
  </si>
  <si>
    <r>
      <rPr>
        <sz val="12"/>
        <color rgb="FFFFFFFF"/>
        <rFont val="Arial"/>
      </rPr>
      <t>BASE PRODUITS BIO
/ LOCAVORES</t>
    </r>
  </si>
  <si>
    <t>Bavette d'aloyau</t>
  </si>
  <si>
    <t>Sauté de Bœuf</t>
  </si>
  <si>
    <t>140 g</t>
  </si>
  <si>
    <t>Paleron de Bœuf braisé</t>
  </si>
  <si>
    <t>Entrecôte grillée</t>
  </si>
  <si>
    <t>Faux filet</t>
  </si>
  <si>
    <t>Kebab</t>
  </si>
  <si>
    <t>Langue de bœuf</t>
  </si>
  <si>
    <t>120 g</t>
  </si>
  <si>
    <t>Merguez</t>
  </si>
  <si>
    <t>Mixed-grill</t>
  </si>
  <si>
    <t>Noix d'entrecôte</t>
  </si>
  <si>
    <t>Onglet</t>
  </si>
  <si>
    <t>Piéce de bœuf rôti - rumsteck</t>
  </si>
  <si>
    <t>129 g</t>
  </si>
  <si>
    <t>Steak haché façon bouchère</t>
  </si>
  <si>
    <t>125 g</t>
  </si>
  <si>
    <t>Steak haché façon bouchère + œuf</t>
  </si>
  <si>
    <t>125 g + Œuf</t>
  </si>
  <si>
    <t>PLATS DIVERS
AVEC ACCOMPAGNEMENT</t>
  </si>
  <si>
    <r>
      <rPr>
        <sz val="12"/>
        <color rgb="FFFFFFFF"/>
        <rFont val="Arial"/>
      </rPr>
      <t>PRODUITS
(non surgelés)</t>
    </r>
  </si>
  <si>
    <r>
      <rPr>
        <sz val="12"/>
        <color rgb="FFFFFFFF"/>
        <rFont val="Arial"/>
      </rPr>
      <t>BASE PRODUITS BIO
/ LOCAVORES</t>
    </r>
  </si>
  <si>
    <t>Cassoulet (viande)</t>
  </si>
  <si>
    <t>200 g</t>
  </si>
  <si>
    <t>Choucroute ( viande)</t>
  </si>
  <si>
    <t>170 g</t>
  </si>
  <si>
    <t>Couscous ( viande)</t>
  </si>
  <si>
    <t>Paella</t>
  </si>
  <si>
    <t>300 g</t>
  </si>
  <si>
    <t>PLATS AVEC BASE POISSON
AVEC ACCOMPAGNEMENT</t>
  </si>
  <si>
    <r>
      <rPr>
        <sz val="12"/>
        <color rgb="FFFFFFFF"/>
        <rFont val="Arial"/>
      </rPr>
      <t>PRODUITS
(non surgelés)</t>
    </r>
  </si>
  <si>
    <r>
      <rPr>
        <sz val="12"/>
        <color rgb="FFFFFFFF"/>
        <rFont val="Arial"/>
      </rPr>
      <t>BASE PRODUITS BIO
/ LOCAVORES</t>
    </r>
  </si>
  <si>
    <t>Aile de raie</t>
  </si>
  <si>
    <t>Beignets de poisson</t>
  </si>
  <si>
    <t>Brandade de morue</t>
  </si>
  <si>
    <t>Darne de colin</t>
  </si>
  <si>
    <t>150g</t>
  </si>
  <si>
    <t>Darne de saumon</t>
  </si>
  <si>
    <t>150 g</t>
  </si>
  <si>
    <t>Escalope de thon</t>
  </si>
  <si>
    <t>Filet de cabillaud</t>
  </si>
  <si>
    <t>Filet de colin</t>
  </si>
  <si>
    <t>Filet de daurade</t>
  </si>
  <si>
    <t>Filet de flétan</t>
  </si>
  <si>
    <t>Filet de hoki</t>
  </si>
  <si>
    <t>Filet de julienne</t>
  </si>
  <si>
    <t>Filet de loup</t>
  </si>
  <si>
    <t>Filet de merlu</t>
  </si>
  <si>
    <t>Filet de panga</t>
  </si>
  <si>
    <t>Filet de perche</t>
  </si>
  <si>
    <t>Filet de rouget</t>
  </si>
  <si>
    <t>Filet de sandre</t>
  </si>
  <si>
    <t>Filet de saumon</t>
  </si>
  <si>
    <t>Filet de sole</t>
  </si>
  <si>
    <t>Filet de truite</t>
  </si>
  <si>
    <t>Pavé de lingue</t>
  </si>
  <si>
    <t>Steak de requin</t>
  </si>
  <si>
    <t>Steak de thon</t>
  </si>
  <si>
    <t>Steak d'espadon</t>
  </si>
  <si>
    <t>Truites aux amandes</t>
  </si>
  <si>
    <t>PLATS AVEC BASE VOLAILLE
AVEC ACCOMPAGNEMENT</t>
  </si>
  <si>
    <t>PRODUITS
(non surgelés)</t>
  </si>
  <si>
    <t>BASE PRODUITS BIO
/ LOCAVORES</t>
  </si>
  <si>
    <t>Brochette de dinde</t>
  </si>
  <si>
    <t>Brochette de poulet</t>
  </si>
  <si>
    <t>Confit de canard</t>
  </si>
  <si>
    <t>180 g</t>
  </si>
  <si>
    <t>Coq au vin</t>
  </si>
  <si>
    <t>Cuisse de poulet</t>
  </si>
  <si>
    <t>250 g</t>
  </si>
  <si>
    <t>Escalope de dinde</t>
  </si>
  <si>
    <t>160 g</t>
  </si>
  <si>
    <t>Escalope de volaille grillée</t>
  </si>
  <si>
    <t>Filet de poulet</t>
  </si>
  <si>
    <t>Magret de canard</t>
  </si>
  <si>
    <t>Lapin français</t>
  </si>
  <si>
    <t>Pintade rôtie 4/4 P.A.C</t>
  </si>
  <si>
    <r>
      <rPr>
        <vertAlign val="superscript"/>
        <sz val="12"/>
        <color theme="1"/>
        <rFont val="Arial"/>
      </rPr>
      <t>1</t>
    </r>
    <r>
      <rPr>
        <sz val="12"/>
        <color theme="1"/>
        <rFont val="Arial"/>
      </rPr>
      <t>/</t>
    </r>
    <r>
      <rPr>
        <vertAlign val="subscript"/>
        <sz val="12"/>
        <color theme="1"/>
        <rFont val="Arial"/>
      </rPr>
      <t>4</t>
    </r>
    <r>
      <rPr>
        <sz val="12"/>
        <color theme="1"/>
        <rFont val="Arial"/>
      </rPr>
      <t xml:space="preserve"> = 250 g</t>
    </r>
  </si>
  <si>
    <t>Poulet rôti</t>
  </si>
  <si>
    <t>250/300 g</t>
  </si>
  <si>
    <t>Sauté de dinde</t>
  </si>
  <si>
    <t>PLATS AVEC BASE VEAU
AVEC ACCOMPAGNEMENT</t>
  </si>
  <si>
    <t>Blanquette de veau</t>
  </si>
  <si>
    <t>220 g</t>
  </si>
  <si>
    <t>Côte de veau</t>
  </si>
  <si>
    <t>Escalope de veau</t>
  </si>
  <si>
    <t>110 g</t>
  </si>
  <si>
    <t>Noix de veau aux baies roses</t>
  </si>
  <si>
    <t>Osso bucco</t>
  </si>
  <si>
    <t>160g</t>
  </si>
  <si>
    <t>Paupiette de veau</t>
  </si>
  <si>
    <t>Rôti de veau</t>
  </si>
  <si>
    <t>Sauté de veau</t>
  </si>
  <si>
    <t>Tendron de veau</t>
  </si>
  <si>
    <t>PLATS AVEC BASE PORC 
AVEC ACCOMPAGNEMENT</t>
  </si>
  <si>
    <r>
      <rPr>
        <sz val="12"/>
        <color rgb="FFFFFFFF"/>
        <rFont val="Arial"/>
      </rPr>
      <t>PRODUITS
(non surgelés)</t>
    </r>
  </si>
  <si>
    <r>
      <rPr>
        <sz val="12"/>
        <color rgb="FFFFFFFF"/>
        <rFont val="Arial"/>
      </rPr>
      <t>BASE PRODUITS BIO
/ LOCAVORES</t>
    </r>
  </si>
  <si>
    <t>Andouillette grillée</t>
  </si>
  <si>
    <t>Boudin grillé</t>
  </si>
  <si>
    <t>Carré de porc</t>
  </si>
  <si>
    <t>Chipolatas</t>
  </si>
  <si>
    <t>3 pièces</t>
  </si>
  <si>
    <t>Côte de porc</t>
  </si>
  <si>
    <t>Echine de porc</t>
  </si>
  <si>
    <t>Filet mignon de porc agenais</t>
  </si>
  <si>
    <t>Jambon à l'os</t>
  </si>
  <si>
    <t>Jambon à griller</t>
  </si>
  <si>
    <t>Longe de porc</t>
  </si>
  <si>
    <t>Sauté de porc</t>
  </si>
  <si>
    <t>PLATS AVEC BASE MOUTON ET AGNEAU
AVEC ACCOMPAGNEMENT</t>
  </si>
  <si>
    <r>
      <rPr>
        <sz val="12"/>
        <color rgb="FFFFFFFF"/>
        <rFont val="Arial"/>
      </rPr>
      <t>PRODUITS
(non surgelés)</t>
    </r>
  </si>
  <si>
    <r>
      <rPr>
        <sz val="12"/>
        <color rgb="FFFFFFFF"/>
        <rFont val="Arial"/>
      </rPr>
      <t>BASE PRODUITS BIO
/ LOCAVORES</t>
    </r>
  </si>
  <si>
    <t>Brochette de filet d'agneau</t>
  </si>
  <si>
    <t>Côte d'agneau grillée</t>
  </si>
  <si>
    <t>Epaule d'agneau ( sans os)</t>
  </si>
  <si>
    <t>Gigot d'agneau</t>
  </si>
  <si>
    <t>Sauté d'agneau a/os</t>
  </si>
  <si>
    <t>Sourie d'agneau</t>
  </si>
  <si>
    <r>
      <rPr>
        <b/>
        <sz val="12"/>
        <color rgb="FFFFFFFF"/>
        <rFont val="Arial"/>
      </rPr>
      <t>PIZZAS</t>
    </r>
  </si>
  <si>
    <r>
      <rPr>
        <sz val="12"/>
        <color rgb="FFFFFFFF"/>
        <rFont val="Arial"/>
      </rPr>
      <t>PRODUITS
(non surgelés)</t>
    </r>
  </si>
  <si>
    <r>
      <rPr>
        <sz val="12"/>
        <color rgb="FFFFFFFF"/>
        <rFont val="Arial"/>
      </rPr>
      <t>BASE PRODUITS BIO
/ LOCAVORES</t>
    </r>
  </si>
  <si>
    <t>Pizza 3 fromages</t>
  </si>
  <si>
    <t>Pizza au chorizo</t>
  </si>
  <si>
    <t>Pizza au poulet</t>
  </si>
  <si>
    <t>Pizza au saumon</t>
  </si>
  <si>
    <t>Pizza au thon</t>
  </si>
  <si>
    <t>Pizza au bœuf</t>
  </si>
  <si>
    <t>Pizza margarita</t>
  </si>
  <si>
    <t>Pizza  végé</t>
  </si>
  <si>
    <r>
      <rPr>
        <b/>
        <sz val="12"/>
        <color rgb="FFFFFFFF"/>
        <rFont val="Arial"/>
      </rPr>
      <t>FROMAGES ET DESSERTS LACTES</t>
    </r>
  </si>
  <si>
    <t>GRAMMAGE ou QUANTITE
préconisé</t>
  </si>
  <si>
    <t>GRAMMAGES
(si diférents ceux préconisés)</t>
  </si>
  <si>
    <r>
      <rPr>
        <sz val="12"/>
        <color rgb="FFFFFFFF"/>
        <rFont val="Arial"/>
      </rPr>
      <t>PRODUITS
(non surgelés)</t>
    </r>
  </si>
  <si>
    <r>
      <rPr>
        <sz val="12"/>
        <color rgb="FFFFFFFF"/>
        <rFont val="Arial"/>
      </rPr>
      <t>BASE PRODUITS BIO
/ LOCAVORES</t>
    </r>
  </si>
  <si>
    <r>
      <rPr>
        <sz val="12"/>
        <color theme="1"/>
        <rFont val="Arial"/>
      </rPr>
      <t>Assiette de Fromage AOP/AOC au choix</t>
    </r>
  </si>
  <si>
    <t>Faisselle (80 à 100 g)</t>
  </si>
  <si>
    <t>1 pièce</t>
  </si>
  <si>
    <t>Tartare (16,6 g)</t>
  </si>
  <si>
    <t>2 pièces</t>
  </si>
  <si>
    <t>Cafè Liegeois (12 cl)</t>
  </si>
  <si>
    <t>Yaourt marque Activia aux fruits</t>
  </si>
  <si>
    <t>Yaourt marque Activia nature</t>
  </si>
  <si>
    <t>Yaourt aux fruits (12 cl)</t>
  </si>
  <si>
    <t>Yaourt marque Danone</t>
  </si>
  <si>
    <t>Yaourt maigre (12 cl)</t>
  </si>
  <si>
    <t>Yaourt nature (12 cl)</t>
  </si>
  <si>
    <t>Yaourt saveur d'autrefois</t>
  </si>
  <si>
    <t>Yaourt verre au lait entier (12 cl)</t>
  </si>
  <si>
    <t>Yaout marque Taillefine aux fruits</t>
  </si>
  <si>
    <t>Yaout marque Taillefine nature</t>
  </si>
  <si>
    <t>DESSERTS</t>
  </si>
  <si>
    <t>Dessert Bar</t>
  </si>
  <si>
    <t>Desserts dressés standard</t>
  </si>
  <si>
    <t>Desserts dressés bistonomique</t>
  </si>
  <si>
    <t>FRUITS</t>
  </si>
  <si>
    <t>Abricot</t>
  </si>
  <si>
    <t>Pêche (80/90)</t>
  </si>
  <si>
    <t>Pêche plate</t>
  </si>
  <si>
    <t>Ananas frais (présenté découpé)</t>
  </si>
  <si>
    <t>1/4</t>
  </si>
  <si>
    <t>Banane</t>
  </si>
  <si>
    <t>Coupe de fraises</t>
  </si>
  <si>
    <t>Kiwi</t>
  </si>
  <si>
    <t>Melon nature</t>
  </si>
  <si>
    <t>1/2</t>
  </si>
  <si>
    <t>Clémentine (40/60)</t>
  </si>
  <si>
    <t>Orange ( 81/92)</t>
  </si>
  <si>
    <t>Poire (80/85)</t>
  </si>
  <si>
    <t>Pomme golden ( 190/215)</t>
  </si>
  <si>
    <t>BOISSONS EN BOUTEILLES OU CANETTES</t>
  </si>
  <si>
    <t>QUANTITE
préconisé</t>
  </si>
  <si>
    <t>Coca- Cola et/ou Pepsi</t>
  </si>
  <si>
    <t>25 cl</t>
  </si>
  <si>
    <t>Coca-Cola light et/ou Pepsi light</t>
  </si>
  <si>
    <t>Coca-Cola zéro sucre et/ou Pepsi zéro sucre</t>
  </si>
  <si>
    <t>Lipton Icetea et/ou Fuzetea</t>
  </si>
  <si>
    <t>Eau de source plate</t>
  </si>
  <si>
    <t>100 cl</t>
  </si>
  <si>
    <t>50 cl</t>
  </si>
  <si>
    <t>Eau minèrale gazeuse</t>
  </si>
  <si>
    <t>Eau minèrale plate</t>
  </si>
  <si>
    <t>Fanta et/ou Orangina</t>
  </si>
  <si>
    <t>Jus de fruits</t>
  </si>
  <si>
    <t>20 cl</t>
  </si>
  <si>
    <t>Sprite et/ou Seven Up</t>
  </si>
  <si>
    <t>DIVERS</t>
  </si>
  <si>
    <t>Petit Pain Blanc individuel</t>
  </si>
  <si>
    <t>Petit Pain issu de farine Biologique</t>
  </si>
  <si>
    <t>Autres Pains Spéciaux</t>
  </si>
  <si>
    <t>COUTS MOYENS PAR CATGORIES</t>
  </si>
  <si>
    <t>MINIs</t>
  </si>
  <si>
    <t>MAXIs</t>
  </si>
  <si>
    <t>HORS D'ŒUVRE</t>
  </si>
  <si>
    <t>PLATS AVEC BASE BŒUF AVEC ACCOMPAGNEMENT</t>
  </si>
  <si>
    <t>PLATS AVEC BASE VOLAILLE AVEC ACCOMPAGNEMENT</t>
  </si>
  <si>
    <t>PLATS AVEC BASE MOUTON ET AGNEAU AVEC ACCOMPAGNEMENT</t>
  </si>
  <si>
    <t>PLATS AVEC BASE PORC  AVEC ACCOMPAGNEMENT</t>
  </si>
  <si>
    <t>PLATS AVEC BASE VEAU AVEC ACCOMPAGNEMENT</t>
  </si>
  <si>
    <t>PLATS AVEC BASE POISSON AVEC ACCOMPAGNEMENT</t>
  </si>
  <si>
    <t>PLATS DIVERS AVEC ACCOMPAGNEMENT</t>
  </si>
  <si>
    <t>PIZZAS</t>
  </si>
  <si>
    <t>FROMAGES ET DESSERTS LACTES</t>
  </si>
  <si>
    <t>COÛTS MOYENS PAR FORMULES</t>
  </si>
  <si>
    <t>HORS D'ŒUVRE + PLAT PRINCIPAL + FROMAGE OU DESSERT LACTE</t>
  </si>
  <si>
    <t>HORS D'ŒUVRE + PLAT PRINCIPAL + DESSERT</t>
  </si>
  <si>
    <t>HORS D'ŒUVRE + PLAT PRINCIPAL + FRUIT</t>
  </si>
  <si>
    <t>PLAT PRINCIPAL + FROMAGE OU DESSERT LACTE + FRUIT</t>
  </si>
  <si>
    <t>PLAT PRINCIPAL + DESSERT + FRUIT</t>
  </si>
  <si>
    <t>Nombre de salariés</t>
  </si>
  <si>
    <t>QUALIFICATION DES PERSONNELS</t>
  </si>
  <si>
    <t>Nb d'heures / jour</t>
  </si>
  <si>
    <t>Taux horaire conventionnel</t>
  </si>
  <si>
    <t>Salaires / mouis</t>
  </si>
  <si>
    <t>Personnels oeuvrants en cuisine (indiquer le positionnement)</t>
  </si>
  <si>
    <t>Personnel de service</t>
  </si>
  <si>
    <t>Personnel de plonge</t>
  </si>
  <si>
    <t>Personnel oeuvrant pour la cafétéria (préparation er service)</t>
  </si>
  <si>
    <t>Autres cartégories de personnel (à préciser)</t>
  </si>
  <si>
    <t>TOTAUX</t>
  </si>
  <si>
    <t>Nombre d'ETP</t>
  </si>
  <si>
    <t>ORGANISATION MISE EN PLACE ET FRAIS DE PERSONNEL HORS CHARGES - (sur une base de 100 couverts jour)</t>
  </si>
  <si>
    <t>TAUX MOYEN TOUTES CHARGES SUR SALAIRES</t>
  </si>
  <si>
    <t>NATURE DES CHARGES</t>
  </si>
  <si>
    <r>
      <rPr>
        <b/>
        <sz val="12"/>
        <color theme="0"/>
        <rFont val="Arial"/>
      </rPr>
      <t>Exprimé en
%</t>
    </r>
  </si>
  <si>
    <t>Contribution solidarité autonomie</t>
  </si>
  <si>
    <t>Assurance Maladie</t>
  </si>
  <si>
    <t>Assurance Vieillesse plafonnée</t>
  </si>
  <si>
    <t>Assurance Vieillesse déplafonnée</t>
  </si>
  <si>
    <t>Allocations familiales</t>
  </si>
  <si>
    <t>Allocations Logement</t>
  </si>
  <si>
    <t>FNAL</t>
  </si>
  <si>
    <t>Accident du travail</t>
  </si>
  <si>
    <t>Versement Transport</t>
  </si>
  <si>
    <t>Cotisation chomage</t>
  </si>
  <si>
    <t>Fonds de garantie des salaires</t>
  </si>
  <si>
    <t>Retraite complémentaire</t>
  </si>
  <si>
    <t>Formation professionnelle</t>
  </si>
  <si>
    <t>Taxe d'apprentissage</t>
  </si>
  <si>
    <t>Taxes sur les salaires</t>
  </si>
  <si>
    <t>Participation à l'effort de construction</t>
  </si>
  <si>
    <t>Charges sur avantages en nature</t>
  </si>
  <si>
    <t>AUTRES (à préciser)</t>
  </si>
  <si>
    <t>Allégements éventuels sur bas salaires en % (en positif)</t>
  </si>
  <si>
    <r>
      <rPr>
        <b/>
        <sz val="12"/>
        <color rgb="FFFFFFFF"/>
        <rFont val="Arial"/>
      </rPr>
      <t>Sous-total</t>
    </r>
  </si>
  <si>
    <t>Primes vacances et/ou de fin d'année si existantes en %</t>
  </si>
  <si>
    <t>Charges sur primes en %</t>
  </si>
  <si>
    <r>
      <rPr>
        <b/>
        <sz val="12"/>
        <color rgb="FFFFFFFF"/>
        <rFont val="Arial"/>
      </rPr>
      <t>Total</t>
    </r>
  </si>
  <si>
    <t>FRAIS DE FONCTIONNEMENT / MOIS</t>
  </si>
  <si>
    <t>MONTANTS EN EUROS</t>
  </si>
  <si>
    <t>Produits d'entretien et lessiviels + ouate d'essuyage et divers</t>
  </si>
  <si>
    <t xml:space="preserve"> Tenue vestimentaire, blanchissage, chaussures de sécurité</t>
  </si>
  <si>
    <t xml:space="preserve">Contrôles bactériologiques </t>
  </si>
  <si>
    <t>Serviette en ouate cellulose (1 serv. 30X30 cm/convive)</t>
  </si>
  <si>
    <t>Produits jetables (alu, film, calots…)</t>
  </si>
  <si>
    <t xml:space="preserve">Fournitures de bureau </t>
  </si>
  <si>
    <t>Fournitures de bureau + frais d'affranchissement</t>
  </si>
  <si>
    <t xml:space="preserve">Assurances (Responsabilité Civile) </t>
  </si>
  <si>
    <t>Décoration + provision animation</t>
  </si>
  <si>
    <t>Consommables : listings, rubans encreurs, tickets cafétéria, divers…</t>
  </si>
  <si>
    <t xml:space="preserve">Enquêtes de satisfaction </t>
  </si>
  <si>
    <t>Renouvellement vaisselle et petit matériel</t>
  </si>
  <si>
    <t xml:space="preserve">Forfait téléphone et internet </t>
  </si>
  <si>
    <t>Frais de missions divers</t>
  </si>
  <si>
    <t xml:space="preserve">Nettoyage de type remise en état outil de production </t>
  </si>
  <si>
    <t>Désinfection, désinsectisation et dératisation</t>
  </si>
  <si>
    <t>AUTRES POSTES DE DÉPENSES À PRECISER CI-DESSOUS</t>
  </si>
  <si>
    <t>Sous Total HT par mois</t>
  </si>
  <si>
    <t>MARGE BRUTE PAR MOIS</t>
  </si>
  <si>
    <t>Frais de gestion, impôts et taxes diverses</t>
  </si>
  <si>
    <t>Remuneration</t>
  </si>
  <si>
    <t>BUDGET GLOBAL DE FONCTIONNEMENT (Hors denrées)</t>
  </si>
  <si>
    <r>
      <rPr>
        <b/>
        <i/>
        <sz val="12"/>
        <color rgb="FFFFFFFF"/>
        <rFont val="Arial"/>
      </rPr>
      <t xml:space="preserve">OPTION 2
</t>
    </r>
    <r>
      <rPr>
        <i/>
        <sz val="12"/>
        <color rgb="FFFFFFFF"/>
        <rFont val="Arial"/>
      </rPr>
      <t>100 couverts/jour</t>
    </r>
  </si>
  <si>
    <r>
      <rPr>
        <b/>
        <sz val="12"/>
        <color rgb="FFFFFFFF"/>
        <rFont val="Arial"/>
      </rPr>
      <t>FRAIS / MOIS</t>
    </r>
  </si>
  <si>
    <r>
      <rPr>
        <b/>
        <sz val="12"/>
        <color rgb="FFFFFFFF"/>
        <rFont val="Arial"/>
      </rPr>
      <t>Montants en Euros</t>
    </r>
  </si>
  <si>
    <t>Frais de personnel hors charges</t>
  </si>
  <si>
    <t>Toutes charges sur salaires</t>
  </si>
  <si>
    <t>Frais de fonctionnement</t>
  </si>
  <si>
    <t>Marge brute</t>
  </si>
  <si>
    <t>Budget global H.T. / mois</t>
  </si>
  <si>
    <t>Taux de TVA en %</t>
  </si>
  <si>
    <t>Montant annuel de la prise en charge financière de la Villa Arson (TTC)</t>
  </si>
  <si>
    <t>FRAIS DE FONCTIONNEMENT et MARGE BRUTE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</si>
</sst>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[$€-40C]_-;\-* #,##0.00\ [$€-40C]_-;_-* &quot;-&quot;??\ [$€-40C]_-;_-@"/>
    <numFmt numFmtId="165" formatCode="_ * #,##0.00_)\ &quot;€&quot;_ ;_ * \(#,##0.00\)\ &quot;€&quot;_ ;_ * &quot;-&quot;??_)\ &quot;€&quot;_ ;_ @_ "/>
    <numFmt numFmtId="166" formatCode="hh&quot;H&quot;mm"/>
  </numFmts>
  <fonts count="19" x14ac:knownFonts="1">
    <font>
      <sz val="12"/>
      <color theme="1"/>
      <name val="Calibri"/>
      <scheme val="minor"/>
    </font>
    <font>
      <b/>
      <sz val="20"/>
      <color theme="0"/>
      <name val="Arial"/>
    </font>
    <font>
      <sz val="12"/>
      <name val="Calibri"/>
    </font>
    <font>
      <sz val="12"/>
      <color theme="1"/>
      <name val="Arial"/>
    </font>
    <font>
      <b/>
      <sz val="12"/>
      <color theme="1"/>
      <name val="Arial"/>
    </font>
    <font>
      <sz val="12"/>
      <color rgb="FFFFFFFF"/>
      <name val="Arial"/>
    </font>
    <font>
      <sz val="12"/>
      <color theme="0"/>
      <name val="Arial"/>
    </font>
    <font>
      <b/>
      <sz val="12"/>
      <color rgb="FFFFFFFF"/>
      <name val="Arial"/>
    </font>
    <font>
      <b/>
      <sz val="12"/>
      <color theme="0"/>
      <name val="Arial"/>
    </font>
    <font>
      <i/>
      <sz val="12"/>
      <color theme="1"/>
      <name val="Arial"/>
    </font>
    <font>
      <sz val="12"/>
      <color theme="1"/>
      <name val="Calibri"/>
    </font>
    <font>
      <b/>
      <sz val="20"/>
      <color rgb="FFFFFFFF"/>
      <name val="Arial"/>
    </font>
    <font>
      <b/>
      <sz val="12"/>
      <color rgb="FF538DD5"/>
      <name val="Arial"/>
    </font>
    <font>
      <i/>
      <sz val="12"/>
      <color rgb="FFFFFFFF"/>
      <name val="Arial"/>
    </font>
    <font>
      <vertAlign val="superscript"/>
      <sz val="12"/>
      <color theme="1"/>
      <name val="Arial"/>
    </font>
    <font>
      <vertAlign val="subscript"/>
      <sz val="12"/>
      <color theme="1"/>
      <name val="Arial"/>
    </font>
    <font>
      <b/>
      <i/>
      <sz val="12"/>
      <color rgb="FFFFFFFF"/>
      <name val="Arial"/>
    </font>
    <font>
      <b/>
      <sz val="18"/>
      <color theme="0"/>
      <name val="Arial"/>
      <family val="2"/>
    </font>
    <font>
      <sz val="1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7B7B7B"/>
        <bgColor rgb="FF7B7B7B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FBE4D5"/>
        <bgColor rgb="FFFBE4D5"/>
      </patternFill>
    </fill>
  </fills>
  <borders count="2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rgb="FFFFFFFF"/>
      </left>
      <right/>
      <top style="thin">
        <color theme="0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/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 applyFont="1" applyAlignment="1"/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textRotation="90" wrapText="1"/>
    </xf>
    <xf numFmtId="0" fontId="3" fillId="3" borderId="7" xfId="0" applyFont="1" applyFill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textRotation="90" wrapText="1"/>
    </xf>
    <xf numFmtId="0" fontId="6" fillId="3" borderId="7" xfId="0" applyFont="1" applyFill="1" applyBorder="1" applyAlignment="1">
      <alignment horizontal="center" vertical="center" textRotation="90" wrapText="1"/>
    </xf>
    <xf numFmtId="0" fontId="6" fillId="3" borderId="14" xfId="0" applyFont="1" applyFill="1" applyBorder="1" applyAlignment="1">
      <alignment horizontal="center" vertical="center" textRotation="90" wrapText="1"/>
    </xf>
    <xf numFmtId="0" fontId="6" fillId="3" borderId="15" xfId="0" applyFont="1" applyFill="1" applyBorder="1" applyAlignment="1">
      <alignment horizontal="center" vertical="center" textRotation="90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164" fontId="3" fillId="4" borderId="7" xfId="0" applyNumberFormat="1" applyFont="1" applyFill="1" applyBorder="1" applyAlignment="1">
      <alignment horizontal="center" vertical="center"/>
    </xf>
    <xf numFmtId="164" fontId="6" fillId="2" borderId="7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164" fontId="8" fillId="2" borderId="7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165" fontId="10" fillId="0" borderId="7" xfId="0" applyNumberFormat="1" applyFont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165" fontId="8" fillId="3" borderId="7" xfId="0" applyNumberFormat="1" applyFont="1" applyFill="1" applyBorder="1" applyAlignment="1">
      <alignment horizontal="center" vertical="center" wrapText="1"/>
    </xf>
    <xf numFmtId="166" fontId="8" fillId="3" borderId="7" xfId="0" applyNumberFormat="1" applyFont="1" applyFill="1" applyBorder="1" applyAlignment="1">
      <alignment horizontal="center" vertical="center" textRotation="90"/>
    </xf>
    <xf numFmtId="0" fontId="3" fillId="0" borderId="7" xfId="0" applyFont="1" applyBorder="1" applyAlignment="1">
      <alignment vertical="center"/>
    </xf>
    <xf numFmtId="165" fontId="3" fillId="0" borderId="7" xfId="0" applyNumberFormat="1" applyFont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3" fillId="4" borderId="7" xfId="0" applyFont="1" applyFill="1" applyBorder="1" applyAlignment="1">
      <alignment horizontal="center" vertical="center"/>
    </xf>
    <xf numFmtId="165" fontId="3" fillId="4" borderId="7" xfId="0" applyNumberFormat="1" applyFont="1" applyFill="1" applyBorder="1" applyAlignment="1">
      <alignment horizontal="center" vertical="center"/>
    </xf>
    <xf numFmtId="164" fontId="3" fillId="0" borderId="7" xfId="0" applyNumberFormat="1" applyFont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164" fontId="8" fillId="2" borderId="7" xfId="0" applyNumberFormat="1" applyFont="1" applyFill="1" applyBorder="1" applyAlignment="1">
      <alignment vertical="center"/>
    </xf>
    <xf numFmtId="2" fontId="6" fillId="2" borderId="7" xfId="0" applyNumberFormat="1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9" fontId="3" fillId="0" borderId="7" xfId="0" applyNumberFormat="1" applyFont="1" applyBorder="1" applyAlignment="1">
      <alignment horizontal="center" vertical="center"/>
    </xf>
    <xf numFmtId="9" fontId="6" fillId="3" borderId="7" xfId="0" applyNumberFormat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9" fontId="3" fillId="0" borderId="7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right" vertical="center" wrapText="1"/>
    </xf>
    <xf numFmtId="9" fontId="3" fillId="4" borderId="7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9" fontId="3" fillId="5" borderId="7" xfId="0" applyNumberFormat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right" vertical="center" wrapText="1"/>
    </xf>
    <xf numFmtId="0" fontId="4" fillId="2" borderId="19" xfId="0" applyFont="1" applyFill="1" applyBorder="1" applyAlignment="1">
      <alignment horizontal="right" vertical="center" wrapText="1"/>
    </xf>
    <xf numFmtId="9" fontId="12" fillId="0" borderId="7" xfId="0" applyNumberFormat="1" applyFont="1" applyBorder="1" applyAlignment="1">
      <alignment horizontal="center" vertical="center" shrinkToFit="1"/>
    </xf>
    <xf numFmtId="0" fontId="11" fillId="0" borderId="8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8" fillId="3" borderId="19" xfId="0" applyFont="1" applyFill="1" applyBorder="1" applyAlignment="1">
      <alignment horizontal="center" vertical="center"/>
    </xf>
    <xf numFmtId="164" fontId="8" fillId="3" borderId="7" xfId="0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4" borderId="19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13" fillId="3" borderId="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 wrapText="1"/>
    </xf>
    <xf numFmtId="165" fontId="3" fillId="0" borderId="25" xfId="0" applyNumberFormat="1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164" fontId="3" fillId="0" borderId="7" xfId="0" applyNumberFormat="1" applyFont="1" applyBorder="1" applyAlignment="1">
      <alignment horizontal="left" vertical="center" wrapText="1"/>
    </xf>
    <xf numFmtId="0" fontId="7" fillId="2" borderId="19" xfId="0" applyFont="1" applyFill="1" applyBorder="1" applyAlignment="1">
      <alignment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center" wrapText="1"/>
    </xf>
    <xf numFmtId="9" fontId="3" fillId="4" borderId="19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7" fillId="2" borderId="19" xfId="0" applyFont="1" applyFill="1" applyBorder="1" applyAlignment="1">
      <alignment vertical="center" wrapText="1"/>
    </xf>
    <xf numFmtId="164" fontId="3" fillId="6" borderId="7" xfId="0" applyNumberFormat="1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164" fontId="6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6" fillId="3" borderId="11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8" fillId="2" borderId="5" xfId="0" applyFont="1" applyFill="1" applyBorder="1" applyAlignment="1">
      <alignment horizontal="right" vertical="center" wrapText="1"/>
    </xf>
    <xf numFmtId="0" fontId="2" fillId="0" borderId="17" xfId="0" applyFont="1" applyBorder="1"/>
    <xf numFmtId="0" fontId="3" fillId="0" borderId="5" xfId="0" applyFont="1" applyBorder="1" applyAlignment="1">
      <alignment horizontal="righ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" fillId="3" borderId="20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11" fillId="2" borderId="1" xfId="0" applyFont="1" applyFill="1" applyBorder="1" applyAlignment="1">
      <alignment horizontal="right" vertical="center"/>
    </xf>
    <xf numFmtId="0" fontId="2" fillId="0" borderId="21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right" vertical="center"/>
    </xf>
    <xf numFmtId="0" fontId="18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3900" cy="1046797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3762375</xdr:colOff>
      <xdr:row>170</xdr:row>
      <xdr:rowOff>0</xdr:rowOff>
    </xdr:from>
    <xdr:ext cx="38100" cy="28575"/>
    <xdr:sp macro="" textlink="">
      <xdr:nvSpPr>
        <xdr:cNvPr id="3" name="Shape 3"/>
        <xdr:cNvSpPr/>
      </xdr:nvSpPr>
      <xdr:spPr>
        <a:xfrm>
          <a:off x="5340603" y="3763173"/>
          <a:ext cx="10795" cy="33655"/>
        </a:xfrm>
        <a:custGeom>
          <a:avLst/>
          <a:gdLst/>
          <a:ahLst/>
          <a:cxnLst/>
          <a:rect l="l" t="t" r="r" b="b"/>
          <a:pathLst>
            <a:path w="10795" h="33655" extrusionOk="0">
              <a:moveTo>
                <a:pt x="10667" y="0"/>
              </a:moveTo>
              <a:lnTo>
                <a:pt x="0" y="0"/>
              </a:lnTo>
              <a:lnTo>
                <a:pt x="0" y="33527"/>
              </a:lnTo>
              <a:lnTo>
                <a:pt x="10667" y="33527"/>
              </a:lnTo>
              <a:lnTo>
                <a:pt x="10667" y="0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1</xdr:col>
      <xdr:colOff>1114425</xdr:colOff>
      <xdr:row>170</xdr:row>
      <xdr:rowOff>0</xdr:rowOff>
    </xdr:from>
    <xdr:ext cx="38100" cy="28575"/>
    <xdr:sp macro="" textlink="">
      <xdr:nvSpPr>
        <xdr:cNvPr id="2" name="Shape 3"/>
        <xdr:cNvSpPr/>
      </xdr:nvSpPr>
      <xdr:spPr>
        <a:xfrm>
          <a:off x="5340603" y="3763173"/>
          <a:ext cx="10795" cy="33655"/>
        </a:xfrm>
        <a:custGeom>
          <a:avLst/>
          <a:gdLst/>
          <a:ahLst/>
          <a:cxnLst/>
          <a:rect l="l" t="t" r="r" b="b"/>
          <a:pathLst>
            <a:path w="10795" h="33655" extrusionOk="0">
              <a:moveTo>
                <a:pt x="10667" y="0"/>
              </a:moveTo>
              <a:lnTo>
                <a:pt x="0" y="0"/>
              </a:lnTo>
              <a:lnTo>
                <a:pt x="0" y="33527"/>
              </a:lnTo>
              <a:lnTo>
                <a:pt x="10667" y="33527"/>
              </a:lnTo>
              <a:lnTo>
                <a:pt x="10667" y="0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2</xdr:col>
      <xdr:colOff>742950</xdr:colOff>
      <xdr:row>170</xdr:row>
      <xdr:rowOff>0</xdr:rowOff>
    </xdr:from>
    <xdr:ext cx="38100" cy="28575"/>
    <xdr:sp macro="" textlink="">
      <xdr:nvSpPr>
        <xdr:cNvPr id="4" name="Shape 4"/>
        <xdr:cNvSpPr/>
      </xdr:nvSpPr>
      <xdr:spPr>
        <a:xfrm>
          <a:off x="5340603" y="3763173"/>
          <a:ext cx="10795" cy="33655"/>
        </a:xfrm>
        <a:custGeom>
          <a:avLst/>
          <a:gdLst/>
          <a:ahLst/>
          <a:cxnLst/>
          <a:rect l="l" t="t" r="r" b="b"/>
          <a:pathLst>
            <a:path w="10795" h="33655" extrusionOk="0">
              <a:moveTo>
                <a:pt x="10668" y="0"/>
              </a:moveTo>
              <a:lnTo>
                <a:pt x="0" y="0"/>
              </a:lnTo>
              <a:lnTo>
                <a:pt x="0" y="33527"/>
              </a:lnTo>
              <a:lnTo>
                <a:pt x="10668" y="33527"/>
              </a:lnTo>
              <a:lnTo>
                <a:pt x="10668" y="0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2</xdr:col>
      <xdr:colOff>1514475</xdr:colOff>
      <xdr:row>150</xdr:row>
      <xdr:rowOff>0</xdr:rowOff>
    </xdr:from>
    <xdr:ext cx="38100" cy="3686175"/>
    <xdr:sp macro="" textlink="">
      <xdr:nvSpPr>
        <xdr:cNvPr id="5" name="Shape 5"/>
        <xdr:cNvSpPr/>
      </xdr:nvSpPr>
      <xdr:spPr>
        <a:xfrm>
          <a:off x="5340603" y="1935008"/>
          <a:ext cx="10795" cy="3689985"/>
        </a:xfrm>
        <a:custGeom>
          <a:avLst/>
          <a:gdLst/>
          <a:ahLst/>
          <a:cxnLst/>
          <a:rect l="l" t="t" r="r" b="b"/>
          <a:pathLst>
            <a:path w="10795" h="3689985" extrusionOk="0">
              <a:moveTo>
                <a:pt x="10668" y="0"/>
              </a:moveTo>
              <a:lnTo>
                <a:pt x="0" y="0"/>
              </a:lnTo>
              <a:lnTo>
                <a:pt x="0" y="3689604"/>
              </a:lnTo>
              <a:lnTo>
                <a:pt x="10668" y="3689604"/>
              </a:lnTo>
              <a:lnTo>
                <a:pt x="10668" y="0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3</xdr:col>
      <xdr:colOff>742950</xdr:colOff>
      <xdr:row>136</xdr:row>
      <xdr:rowOff>0</xdr:rowOff>
    </xdr:from>
    <xdr:ext cx="38100" cy="3524250"/>
    <xdr:sp macro="" textlink="">
      <xdr:nvSpPr>
        <xdr:cNvPr id="6" name="Shape 6"/>
        <xdr:cNvSpPr/>
      </xdr:nvSpPr>
      <xdr:spPr>
        <a:xfrm>
          <a:off x="5340603" y="2017240"/>
          <a:ext cx="10795" cy="3525520"/>
        </a:xfrm>
        <a:custGeom>
          <a:avLst/>
          <a:gdLst/>
          <a:ahLst/>
          <a:cxnLst/>
          <a:rect l="l" t="t" r="r" b="b"/>
          <a:pathLst>
            <a:path w="10795" h="3525520" extrusionOk="0">
              <a:moveTo>
                <a:pt x="10668" y="0"/>
              </a:moveTo>
              <a:lnTo>
                <a:pt x="0" y="0"/>
              </a:lnTo>
              <a:lnTo>
                <a:pt x="0" y="3525012"/>
              </a:lnTo>
              <a:lnTo>
                <a:pt x="10668" y="3525012"/>
              </a:lnTo>
              <a:lnTo>
                <a:pt x="10668" y="0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3</xdr:col>
      <xdr:colOff>742950</xdr:colOff>
      <xdr:row>131</xdr:row>
      <xdr:rowOff>0</xdr:rowOff>
    </xdr:from>
    <xdr:ext cx="38100" cy="2371725"/>
    <xdr:sp macro="" textlink="">
      <xdr:nvSpPr>
        <xdr:cNvPr id="7" name="Shape 7"/>
        <xdr:cNvSpPr/>
      </xdr:nvSpPr>
      <xdr:spPr>
        <a:xfrm>
          <a:off x="5340603" y="2593503"/>
          <a:ext cx="10795" cy="2372995"/>
        </a:xfrm>
        <a:custGeom>
          <a:avLst/>
          <a:gdLst/>
          <a:ahLst/>
          <a:cxnLst/>
          <a:rect l="l" t="t" r="r" b="b"/>
          <a:pathLst>
            <a:path w="10795" h="2372995" extrusionOk="0">
              <a:moveTo>
                <a:pt x="10668" y="0"/>
              </a:moveTo>
              <a:lnTo>
                <a:pt x="0" y="0"/>
              </a:lnTo>
              <a:lnTo>
                <a:pt x="0" y="2372868"/>
              </a:lnTo>
              <a:lnTo>
                <a:pt x="10668" y="2372868"/>
              </a:lnTo>
              <a:lnTo>
                <a:pt x="10668" y="0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3</xdr:col>
      <xdr:colOff>742950</xdr:colOff>
      <xdr:row>115</xdr:row>
      <xdr:rowOff>0</xdr:rowOff>
    </xdr:from>
    <xdr:ext cx="38100" cy="4010025"/>
    <xdr:sp macro="" textlink="">
      <xdr:nvSpPr>
        <xdr:cNvPr id="8" name="Shape 8"/>
        <xdr:cNvSpPr/>
      </xdr:nvSpPr>
      <xdr:spPr>
        <a:xfrm>
          <a:off x="5340603" y="1770543"/>
          <a:ext cx="10795" cy="4018915"/>
        </a:xfrm>
        <a:custGeom>
          <a:avLst/>
          <a:gdLst/>
          <a:ahLst/>
          <a:cxnLst/>
          <a:rect l="l" t="t" r="r" b="b"/>
          <a:pathLst>
            <a:path w="10795" h="4018915" extrusionOk="0">
              <a:moveTo>
                <a:pt x="10668" y="0"/>
              </a:moveTo>
              <a:lnTo>
                <a:pt x="0" y="0"/>
              </a:lnTo>
              <a:lnTo>
                <a:pt x="0" y="4018788"/>
              </a:lnTo>
              <a:lnTo>
                <a:pt x="10668" y="4018788"/>
              </a:lnTo>
              <a:lnTo>
                <a:pt x="10668" y="0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3</xdr:col>
      <xdr:colOff>742950</xdr:colOff>
      <xdr:row>105</xdr:row>
      <xdr:rowOff>0</xdr:rowOff>
    </xdr:from>
    <xdr:ext cx="38100" cy="2857500"/>
    <xdr:sp macro="" textlink="">
      <xdr:nvSpPr>
        <xdr:cNvPr id="9" name="Shape 9"/>
        <xdr:cNvSpPr/>
      </xdr:nvSpPr>
      <xdr:spPr>
        <a:xfrm>
          <a:off x="5340603" y="2347440"/>
          <a:ext cx="10795" cy="2865120"/>
        </a:xfrm>
        <a:custGeom>
          <a:avLst/>
          <a:gdLst/>
          <a:ahLst/>
          <a:cxnLst/>
          <a:rect l="l" t="t" r="r" b="b"/>
          <a:pathLst>
            <a:path w="10795" h="2865120" extrusionOk="0">
              <a:moveTo>
                <a:pt x="10668" y="0"/>
              </a:moveTo>
              <a:lnTo>
                <a:pt x="0" y="0"/>
              </a:lnTo>
              <a:lnTo>
                <a:pt x="0" y="2865120"/>
              </a:lnTo>
              <a:lnTo>
                <a:pt x="10668" y="2865120"/>
              </a:lnTo>
              <a:lnTo>
                <a:pt x="10668" y="0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3</xdr:col>
      <xdr:colOff>742950</xdr:colOff>
      <xdr:row>97</xdr:row>
      <xdr:rowOff>0</xdr:rowOff>
    </xdr:from>
    <xdr:ext cx="38100" cy="2533650"/>
    <xdr:sp macro="" textlink="">
      <xdr:nvSpPr>
        <xdr:cNvPr id="10" name="Shape 10"/>
        <xdr:cNvSpPr/>
      </xdr:nvSpPr>
      <xdr:spPr>
        <a:xfrm>
          <a:off x="5340603" y="2511270"/>
          <a:ext cx="10795" cy="2537460"/>
        </a:xfrm>
        <a:custGeom>
          <a:avLst/>
          <a:gdLst/>
          <a:ahLst/>
          <a:cxnLst/>
          <a:rect l="l" t="t" r="r" b="b"/>
          <a:pathLst>
            <a:path w="10795" h="2537460" extrusionOk="0">
              <a:moveTo>
                <a:pt x="10668" y="0"/>
              </a:moveTo>
              <a:lnTo>
                <a:pt x="0" y="0"/>
              </a:lnTo>
              <a:lnTo>
                <a:pt x="0" y="2537460"/>
              </a:lnTo>
              <a:lnTo>
                <a:pt x="10668" y="2537460"/>
              </a:lnTo>
              <a:lnTo>
                <a:pt x="10668" y="0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3</xdr:col>
      <xdr:colOff>742950</xdr:colOff>
      <xdr:row>84</xdr:row>
      <xdr:rowOff>0</xdr:rowOff>
    </xdr:from>
    <xdr:ext cx="38100" cy="3352800"/>
    <xdr:sp macro="" textlink="">
      <xdr:nvSpPr>
        <xdr:cNvPr id="11" name="Shape 11"/>
        <xdr:cNvSpPr/>
      </xdr:nvSpPr>
      <xdr:spPr>
        <a:xfrm>
          <a:off x="5340603" y="2099790"/>
          <a:ext cx="10795" cy="3360420"/>
        </a:xfrm>
        <a:custGeom>
          <a:avLst/>
          <a:gdLst/>
          <a:ahLst/>
          <a:cxnLst/>
          <a:rect l="l" t="t" r="r" b="b"/>
          <a:pathLst>
            <a:path w="10795" h="3360420" extrusionOk="0">
              <a:moveTo>
                <a:pt x="10668" y="0"/>
              </a:moveTo>
              <a:lnTo>
                <a:pt x="0" y="0"/>
              </a:lnTo>
              <a:lnTo>
                <a:pt x="0" y="3360420"/>
              </a:lnTo>
              <a:lnTo>
                <a:pt x="10668" y="3360420"/>
              </a:lnTo>
              <a:lnTo>
                <a:pt x="10668" y="0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3</xdr:col>
      <xdr:colOff>742950</xdr:colOff>
      <xdr:row>58</xdr:row>
      <xdr:rowOff>0</xdr:rowOff>
    </xdr:from>
    <xdr:ext cx="38100" cy="3686175"/>
    <xdr:sp macro="" textlink="">
      <xdr:nvSpPr>
        <xdr:cNvPr id="12" name="Shape 12"/>
        <xdr:cNvSpPr/>
      </xdr:nvSpPr>
      <xdr:spPr>
        <a:xfrm>
          <a:off x="5340603" y="1935008"/>
          <a:ext cx="10795" cy="3689985"/>
        </a:xfrm>
        <a:custGeom>
          <a:avLst/>
          <a:gdLst/>
          <a:ahLst/>
          <a:cxnLst/>
          <a:rect l="l" t="t" r="r" b="b"/>
          <a:pathLst>
            <a:path w="10795" h="3689985" extrusionOk="0">
              <a:moveTo>
                <a:pt x="10668" y="0"/>
              </a:moveTo>
              <a:lnTo>
                <a:pt x="0" y="0"/>
              </a:lnTo>
              <a:lnTo>
                <a:pt x="0" y="3689604"/>
              </a:lnTo>
              <a:lnTo>
                <a:pt x="10668" y="3689604"/>
              </a:lnTo>
              <a:lnTo>
                <a:pt x="10668" y="0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3</xdr:col>
      <xdr:colOff>742950</xdr:colOff>
      <xdr:row>30</xdr:row>
      <xdr:rowOff>0</xdr:rowOff>
    </xdr:from>
    <xdr:ext cx="38100" cy="5829300"/>
    <xdr:sp macro="" textlink="">
      <xdr:nvSpPr>
        <xdr:cNvPr id="13" name="Shape 13"/>
        <xdr:cNvSpPr/>
      </xdr:nvSpPr>
      <xdr:spPr>
        <a:xfrm>
          <a:off x="5340603" y="865350"/>
          <a:ext cx="10795" cy="5829300"/>
        </a:xfrm>
        <a:custGeom>
          <a:avLst/>
          <a:gdLst/>
          <a:ahLst/>
          <a:cxnLst/>
          <a:rect l="l" t="t" r="r" b="b"/>
          <a:pathLst>
            <a:path w="10795" h="5829300" extrusionOk="0">
              <a:moveTo>
                <a:pt x="10668" y="0"/>
              </a:moveTo>
              <a:lnTo>
                <a:pt x="0" y="0"/>
              </a:lnTo>
              <a:lnTo>
                <a:pt x="0" y="5829300"/>
              </a:lnTo>
              <a:lnTo>
                <a:pt x="10668" y="5829300"/>
              </a:lnTo>
              <a:lnTo>
                <a:pt x="10668" y="0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3</xdr:col>
      <xdr:colOff>742950</xdr:colOff>
      <xdr:row>26</xdr:row>
      <xdr:rowOff>0</xdr:rowOff>
    </xdr:from>
    <xdr:ext cx="38100" cy="2200275"/>
    <xdr:sp macro="" textlink="">
      <xdr:nvSpPr>
        <xdr:cNvPr id="14" name="Shape 14"/>
        <xdr:cNvSpPr/>
      </xdr:nvSpPr>
      <xdr:spPr>
        <a:xfrm>
          <a:off x="5340603" y="2676370"/>
          <a:ext cx="10795" cy="2207260"/>
        </a:xfrm>
        <a:custGeom>
          <a:avLst/>
          <a:gdLst/>
          <a:ahLst/>
          <a:cxnLst/>
          <a:rect l="l" t="t" r="r" b="b"/>
          <a:pathLst>
            <a:path w="10795" h="2207260" extrusionOk="0">
              <a:moveTo>
                <a:pt x="10668" y="0"/>
              </a:moveTo>
              <a:lnTo>
                <a:pt x="0" y="0"/>
              </a:lnTo>
              <a:lnTo>
                <a:pt x="0" y="2206752"/>
              </a:lnTo>
              <a:lnTo>
                <a:pt x="10668" y="2206752"/>
              </a:lnTo>
              <a:lnTo>
                <a:pt x="10668" y="0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0</xdr:col>
      <xdr:colOff>0</xdr:colOff>
      <xdr:row>0</xdr:row>
      <xdr:rowOff>0</xdr:rowOff>
    </xdr:from>
    <xdr:ext cx="1019175" cy="581025"/>
    <xdr:pic>
      <xdr:nvPicPr>
        <xdr:cNvPr id="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23950" cy="5715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19175" cy="5810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19175" cy="5810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showGridLines="0" workbookViewId="0"/>
  </sheetViews>
  <sheetFormatPr baseColWidth="10" defaultColWidth="11.19921875" defaultRowHeight="15" customHeight="1" x14ac:dyDescent="0.3"/>
  <cols>
    <col min="1" max="1" width="94" customWidth="1"/>
    <col min="2" max="26" width="10.59765625" customWidth="1"/>
  </cols>
  <sheetData>
    <row r="1" ht="408.75" customHeight="1" x14ac:dyDescent="0.3"/>
    <row r="2" ht="15.75" customHeight="1" x14ac:dyDescent="0.3"/>
    <row r="3" ht="15.75" customHeight="1" x14ac:dyDescent="0.3"/>
    <row r="4" ht="15.75" customHeight="1" x14ac:dyDescent="0.3"/>
    <row r="5" ht="15.75" customHeight="1" x14ac:dyDescent="0.3"/>
    <row r="6" ht="15.75" customHeight="1" x14ac:dyDescent="0.3"/>
    <row r="7" ht="15.75" customHeight="1" x14ac:dyDescent="0.3"/>
    <row r="8" ht="15.75" customHeight="1" x14ac:dyDescent="0.3"/>
    <row r="9" ht="15.75" customHeight="1" x14ac:dyDescent="0.3"/>
    <row r="10" ht="15.75" customHeight="1" x14ac:dyDescent="0.3"/>
    <row r="11" ht="15.75" customHeight="1" x14ac:dyDescent="0.3"/>
    <row r="12" ht="15.75" customHeight="1" x14ac:dyDescent="0.3"/>
    <row r="13" ht="15.75" customHeight="1" x14ac:dyDescent="0.3"/>
    <row r="14" ht="15.75" customHeight="1" x14ac:dyDescent="0.3"/>
    <row r="15" ht="15.75" customHeight="1" x14ac:dyDescent="0.3"/>
    <row r="16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>
      <selection sqref="A1:F1"/>
    </sheetView>
  </sheetViews>
  <sheetFormatPr baseColWidth="10" defaultColWidth="11.19921875" defaultRowHeight="15" customHeight="1" x14ac:dyDescent="0.3"/>
  <cols>
    <col min="1" max="1" width="49.3984375" customWidth="1"/>
    <col min="2" max="2" width="21.796875" customWidth="1"/>
    <col min="3" max="3" width="10.796875" customWidth="1"/>
    <col min="4" max="4" width="12.09765625" customWidth="1"/>
    <col min="5" max="5" width="1.796875" customWidth="1"/>
    <col min="6" max="9" width="10.796875" customWidth="1"/>
    <col min="10" max="26" width="10.59765625" customWidth="1"/>
  </cols>
  <sheetData>
    <row r="1" spans="1:26" ht="45.75" customHeight="1" x14ac:dyDescent="0.3">
      <c r="A1" s="104" t="s">
        <v>0</v>
      </c>
      <c r="B1" s="105"/>
      <c r="C1" s="105"/>
      <c r="D1" s="105"/>
      <c r="E1" s="105"/>
      <c r="F1" s="10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1" customHeight="1" x14ac:dyDescent="0.3">
      <c r="A2" s="91" t="s">
        <v>1</v>
      </c>
      <c r="B2" s="87" t="s">
        <v>2</v>
      </c>
      <c r="C2" s="88" t="s">
        <v>3</v>
      </c>
      <c r="D2" s="89"/>
      <c r="E2" s="2"/>
      <c r="F2" s="90" t="s">
        <v>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1.5" customHeight="1" x14ac:dyDescent="0.3">
      <c r="A3" s="86"/>
      <c r="B3" s="86"/>
      <c r="C3" s="4" t="s">
        <v>5</v>
      </c>
      <c r="D3" s="5" t="s">
        <v>6</v>
      </c>
      <c r="E3" s="2"/>
      <c r="F3" s="86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6.75" customHeight="1" x14ac:dyDescent="0.3">
      <c r="A4" s="6" t="s">
        <v>7</v>
      </c>
      <c r="B4" s="7" t="s">
        <v>8</v>
      </c>
      <c r="C4" s="8"/>
      <c r="D4" s="9"/>
      <c r="E4" s="2"/>
      <c r="F4" s="10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.75" customHeight="1" x14ac:dyDescent="0.3">
      <c r="A5" s="6" t="s">
        <v>9</v>
      </c>
      <c r="B5" s="7" t="s">
        <v>10</v>
      </c>
      <c r="C5" s="8"/>
      <c r="D5" s="9"/>
      <c r="E5" s="2"/>
      <c r="F5" s="1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6.75" customHeight="1" x14ac:dyDescent="0.3">
      <c r="A6" s="6" t="s">
        <v>11</v>
      </c>
      <c r="B6" s="7" t="s">
        <v>10</v>
      </c>
      <c r="C6" s="8"/>
      <c r="D6" s="9"/>
      <c r="E6" s="2"/>
      <c r="F6" s="10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.75" customHeight="1" x14ac:dyDescent="0.3">
      <c r="A7" s="6" t="s">
        <v>12</v>
      </c>
      <c r="B7" s="7" t="s">
        <v>13</v>
      </c>
      <c r="C7" s="8"/>
      <c r="D7" s="9"/>
      <c r="E7" s="2"/>
      <c r="F7" s="10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.75" customHeight="1" x14ac:dyDescent="0.3">
      <c r="A8" s="6" t="s">
        <v>14</v>
      </c>
      <c r="B8" s="7" t="s">
        <v>15</v>
      </c>
      <c r="C8" s="8"/>
      <c r="D8" s="9"/>
      <c r="E8" s="2"/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51" customHeight="1" x14ac:dyDescent="0.3">
      <c r="A9" s="91" t="s">
        <v>16</v>
      </c>
      <c r="B9" s="87" t="s">
        <v>2</v>
      </c>
      <c r="C9" s="88" t="s">
        <v>3</v>
      </c>
      <c r="D9" s="89"/>
      <c r="E9" s="2"/>
      <c r="F9" s="90" t="s">
        <v>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3" customHeight="1" x14ac:dyDescent="0.3">
      <c r="A10" s="86"/>
      <c r="B10" s="86"/>
      <c r="C10" s="4" t="s">
        <v>17</v>
      </c>
      <c r="D10" s="5" t="s">
        <v>18</v>
      </c>
      <c r="E10" s="2"/>
      <c r="F10" s="8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.75" customHeight="1" x14ac:dyDescent="0.3">
      <c r="A11" s="6" t="s">
        <v>19</v>
      </c>
      <c r="B11" s="7" t="s">
        <v>10</v>
      </c>
      <c r="C11" s="8"/>
      <c r="D11" s="9"/>
      <c r="E11" s="2"/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.75" customHeight="1" x14ac:dyDescent="0.3">
      <c r="A12" s="6" t="s">
        <v>20</v>
      </c>
      <c r="B12" s="7" t="s">
        <v>21</v>
      </c>
      <c r="C12" s="8"/>
      <c r="D12" s="9"/>
      <c r="E12" s="2"/>
      <c r="F12" s="10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.75" customHeight="1" x14ac:dyDescent="0.3">
      <c r="A13" s="6" t="s">
        <v>22</v>
      </c>
      <c r="B13" s="7" t="s">
        <v>21</v>
      </c>
      <c r="C13" s="8"/>
      <c r="D13" s="9"/>
      <c r="E13" s="2"/>
      <c r="F13" s="10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.75" customHeight="1" x14ac:dyDescent="0.3">
      <c r="A14" s="6" t="s">
        <v>23</v>
      </c>
      <c r="B14" s="7" t="s">
        <v>21</v>
      </c>
      <c r="C14" s="8"/>
      <c r="D14" s="9"/>
      <c r="E14" s="2"/>
      <c r="F14" s="1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.75" customHeight="1" x14ac:dyDescent="0.3">
      <c r="A15" s="6" t="s">
        <v>24</v>
      </c>
      <c r="B15" s="7" t="s">
        <v>10</v>
      </c>
      <c r="C15" s="8"/>
      <c r="D15" s="9"/>
      <c r="E15" s="2"/>
      <c r="F15" s="10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.75" customHeight="1" x14ac:dyDescent="0.3">
      <c r="A16" s="6" t="s">
        <v>25</v>
      </c>
      <c r="B16" s="7" t="s">
        <v>10</v>
      </c>
      <c r="C16" s="8"/>
      <c r="D16" s="9"/>
      <c r="E16" s="2"/>
      <c r="F16" s="10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.75" customHeight="1" x14ac:dyDescent="0.3">
      <c r="A17" s="6" t="s">
        <v>26</v>
      </c>
      <c r="B17" s="7" t="s">
        <v>27</v>
      </c>
      <c r="C17" s="8"/>
      <c r="D17" s="9"/>
      <c r="E17" s="2"/>
      <c r="F17" s="10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.75" customHeight="1" x14ac:dyDescent="0.3">
      <c r="A18" s="6" t="s">
        <v>28</v>
      </c>
      <c r="B18" s="7" t="s">
        <v>27</v>
      </c>
      <c r="C18" s="8"/>
      <c r="D18" s="9"/>
      <c r="E18" s="2"/>
      <c r="F18" s="10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.75" customHeight="1" x14ac:dyDescent="0.3">
      <c r="A19" s="6" t="s">
        <v>29</v>
      </c>
      <c r="B19" s="7" t="s">
        <v>21</v>
      </c>
      <c r="C19" s="8"/>
      <c r="D19" s="9"/>
      <c r="E19" s="2"/>
      <c r="F19" s="1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.75" customHeight="1" x14ac:dyDescent="0.3">
      <c r="A20" s="6" t="s">
        <v>30</v>
      </c>
      <c r="B20" s="7" t="s">
        <v>21</v>
      </c>
      <c r="C20" s="8"/>
      <c r="D20" s="9"/>
      <c r="E20" s="2"/>
      <c r="F20" s="10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.75" customHeight="1" x14ac:dyDescent="0.3">
      <c r="A21" s="6" t="s">
        <v>31</v>
      </c>
      <c r="B21" s="7" t="s">
        <v>10</v>
      </c>
      <c r="C21" s="8"/>
      <c r="D21" s="9"/>
      <c r="E21" s="2"/>
      <c r="F21" s="10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.75" customHeight="1" x14ac:dyDescent="0.3">
      <c r="A22" s="6" t="s">
        <v>32</v>
      </c>
      <c r="B22" s="7" t="s">
        <v>33</v>
      </c>
      <c r="C22" s="8"/>
      <c r="D22" s="9"/>
      <c r="E22" s="2"/>
      <c r="F22" s="10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.75" customHeight="1" x14ac:dyDescent="0.3">
      <c r="A23" s="6" t="s">
        <v>34</v>
      </c>
      <c r="B23" s="7" t="s">
        <v>35</v>
      </c>
      <c r="C23" s="8"/>
      <c r="D23" s="9"/>
      <c r="E23" s="2"/>
      <c r="F23" s="10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.75" customHeight="1" x14ac:dyDescent="0.3">
      <c r="A24" s="6" t="s">
        <v>36</v>
      </c>
      <c r="B24" s="7" t="s">
        <v>37</v>
      </c>
      <c r="C24" s="8"/>
      <c r="D24" s="9"/>
      <c r="E24" s="2"/>
      <c r="F24" s="10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9.5" customHeight="1" x14ac:dyDescent="0.3">
      <c r="A25" s="85" t="s">
        <v>38</v>
      </c>
      <c r="B25" s="87" t="s">
        <v>2</v>
      </c>
      <c r="C25" s="88" t="s">
        <v>3</v>
      </c>
      <c r="D25" s="89"/>
      <c r="E25" s="2"/>
      <c r="F25" s="90" t="s">
        <v>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3.75" customHeight="1" x14ac:dyDescent="0.3">
      <c r="A26" s="86"/>
      <c r="B26" s="86"/>
      <c r="C26" s="4" t="s">
        <v>39</v>
      </c>
      <c r="D26" s="5" t="s">
        <v>40</v>
      </c>
      <c r="E26" s="2"/>
      <c r="F26" s="8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.75" customHeight="1" x14ac:dyDescent="0.3">
      <c r="A27" s="6" t="s">
        <v>41</v>
      </c>
      <c r="B27" s="7" t="s">
        <v>42</v>
      </c>
      <c r="C27" s="8"/>
      <c r="D27" s="9"/>
      <c r="E27" s="2"/>
      <c r="F27" s="10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.75" customHeight="1" x14ac:dyDescent="0.3">
      <c r="A28" s="6" t="s">
        <v>43</v>
      </c>
      <c r="B28" s="7" t="s">
        <v>44</v>
      </c>
      <c r="C28" s="8"/>
      <c r="D28" s="9"/>
      <c r="E28" s="2"/>
      <c r="F28" s="10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.75" customHeight="1" x14ac:dyDescent="0.3">
      <c r="A29" s="6" t="s">
        <v>45</v>
      </c>
      <c r="B29" s="7" t="s">
        <v>42</v>
      </c>
      <c r="C29" s="8"/>
      <c r="D29" s="9"/>
      <c r="E29" s="2"/>
      <c r="F29" s="10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.75" customHeight="1" x14ac:dyDescent="0.3">
      <c r="A30" s="6" t="s">
        <v>46</v>
      </c>
      <c r="B30" s="7" t="s">
        <v>47</v>
      </c>
      <c r="C30" s="8"/>
      <c r="D30" s="9"/>
      <c r="E30" s="2"/>
      <c r="F30" s="10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9.5" customHeight="1" x14ac:dyDescent="0.3">
      <c r="A31" s="85" t="s">
        <v>48</v>
      </c>
      <c r="B31" s="87" t="s">
        <v>2</v>
      </c>
      <c r="C31" s="88" t="s">
        <v>3</v>
      </c>
      <c r="D31" s="89"/>
      <c r="E31" s="2"/>
      <c r="F31" s="90" t="s">
        <v>4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3.75" customHeight="1" x14ac:dyDescent="0.3">
      <c r="A32" s="86"/>
      <c r="B32" s="86"/>
      <c r="C32" s="4" t="s">
        <v>49</v>
      </c>
      <c r="D32" s="5" t="s">
        <v>50</v>
      </c>
      <c r="E32" s="2"/>
      <c r="F32" s="8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.75" customHeight="1" x14ac:dyDescent="0.3">
      <c r="A33" s="6" t="s">
        <v>51</v>
      </c>
      <c r="B33" s="7" t="s">
        <v>42</v>
      </c>
      <c r="C33" s="8"/>
      <c r="D33" s="9"/>
      <c r="E33" s="2"/>
      <c r="F33" s="10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.75" customHeight="1" x14ac:dyDescent="0.3">
      <c r="A34" s="6" t="s">
        <v>52</v>
      </c>
      <c r="B34" s="7" t="s">
        <v>27</v>
      </c>
      <c r="C34" s="8"/>
      <c r="D34" s="9"/>
      <c r="E34" s="2"/>
      <c r="F34" s="10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.75" customHeight="1" x14ac:dyDescent="0.3">
      <c r="A35" s="6" t="s">
        <v>53</v>
      </c>
      <c r="B35" s="7" t="s">
        <v>27</v>
      </c>
      <c r="C35" s="8"/>
      <c r="D35" s="9"/>
      <c r="E35" s="2"/>
      <c r="F35" s="10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.75" customHeight="1" x14ac:dyDescent="0.3">
      <c r="A36" s="6" t="s">
        <v>54</v>
      </c>
      <c r="B36" s="7" t="s">
        <v>55</v>
      </c>
      <c r="C36" s="8"/>
      <c r="D36" s="9"/>
      <c r="E36" s="2"/>
      <c r="F36" s="10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.75" customHeight="1" x14ac:dyDescent="0.3">
      <c r="A37" s="6" t="s">
        <v>56</v>
      </c>
      <c r="B37" s="7" t="s">
        <v>57</v>
      </c>
      <c r="C37" s="8"/>
      <c r="D37" s="9"/>
      <c r="E37" s="2"/>
      <c r="F37" s="10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.75" customHeight="1" x14ac:dyDescent="0.3">
      <c r="A38" s="6" t="s">
        <v>58</v>
      </c>
      <c r="B38" s="7" t="s">
        <v>27</v>
      </c>
      <c r="C38" s="8"/>
      <c r="D38" s="9"/>
      <c r="E38" s="2"/>
      <c r="F38" s="10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.75" customHeight="1" x14ac:dyDescent="0.3">
      <c r="A39" s="6" t="s">
        <v>59</v>
      </c>
      <c r="B39" s="7" t="s">
        <v>27</v>
      </c>
      <c r="C39" s="8"/>
      <c r="D39" s="9"/>
      <c r="E39" s="2"/>
      <c r="F39" s="10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.75" customHeight="1" x14ac:dyDescent="0.3">
      <c r="A40" s="6" t="s">
        <v>60</v>
      </c>
      <c r="B40" s="7" t="s">
        <v>27</v>
      </c>
      <c r="C40" s="8"/>
      <c r="D40" s="9"/>
      <c r="E40" s="2"/>
      <c r="F40" s="10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.75" customHeight="1" x14ac:dyDescent="0.3">
      <c r="A41" s="6" t="s">
        <v>61</v>
      </c>
      <c r="B41" s="7" t="s">
        <v>27</v>
      </c>
      <c r="C41" s="8"/>
      <c r="D41" s="9"/>
      <c r="E41" s="2"/>
      <c r="F41" s="10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.75" customHeight="1" x14ac:dyDescent="0.3">
      <c r="A42" s="6" t="s">
        <v>62</v>
      </c>
      <c r="B42" s="7" t="s">
        <v>27</v>
      </c>
      <c r="C42" s="8"/>
      <c r="D42" s="9"/>
      <c r="E42" s="2"/>
      <c r="F42" s="10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.75" customHeight="1" x14ac:dyDescent="0.3">
      <c r="A43" s="6" t="s">
        <v>63</v>
      </c>
      <c r="B43" s="7" t="s">
        <v>27</v>
      </c>
      <c r="C43" s="8"/>
      <c r="D43" s="9"/>
      <c r="E43" s="2"/>
      <c r="F43" s="10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.75" customHeight="1" x14ac:dyDescent="0.3">
      <c r="A44" s="6" t="s">
        <v>64</v>
      </c>
      <c r="B44" s="7" t="s">
        <v>27</v>
      </c>
      <c r="C44" s="8"/>
      <c r="D44" s="9"/>
      <c r="E44" s="2"/>
      <c r="F44" s="10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.75" customHeight="1" x14ac:dyDescent="0.3">
      <c r="A45" s="6" t="s">
        <v>65</v>
      </c>
      <c r="B45" s="7" t="s">
        <v>27</v>
      </c>
      <c r="C45" s="8"/>
      <c r="D45" s="9"/>
      <c r="E45" s="2"/>
      <c r="F45" s="10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.75" customHeight="1" x14ac:dyDescent="0.3">
      <c r="A46" s="6" t="s">
        <v>66</v>
      </c>
      <c r="B46" s="7" t="s">
        <v>27</v>
      </c>
      <c r="C46" s="8"/>
      <c r="D46" s="9"/>
      <c r="E46" s="2"/>
      <c r="F46" s="10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.75" customHeight="1" x14ac:dyDescent="0.3">
      <c r="A47" s="6" t="s">
        <v>67</v>
      </c>
      <c r="B47" s="7" t="s">
        <v>27</v>
      </c>
      <c r="C47" s="8"/>
      <c r="D47" s="9"/>
      <c r="E47" s="2"/>
      <c r="F47" s="10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.75" customHeight="1" x14ac:dyDescent="0.3">
      <c r="A48" s="6" t="s">
        <v>68</v>
      </c>
      <c r="B48" s="7" t="s">
        <v>27</v>
      </c>
      <c r="C48" s="8"/>
      <c r="D48" s="9"/>
      <c r="E48" s="2"/>
      <c r="F48" s="10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.75" customHeight="1" x14ac:dyDescent="0.3">
      <c r="A49" s="6" t="s">
        <v>69</v>
      </c>
      <c r="B49" s="7" t="s">
        <v>27</v>
      </c>
      <c r="C49" s="8"/>
      <c r="D49" s="9"/>
      <c r="E49" s="2"/>
      <c r="F49" s="10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.75" customHeight="1" x14ac:dyDescent="0.3">
      <c r="A50" s="6" t="s">
        <v>70</v>
      </c>
      <c r="B50" s="7" t="s">
        <v>27</v>
      </c>
      <c r="C50" s="8"/>
      <c r="D50" s="9"/>
      <c r="E50" s="2"/>
      <c r="F50" s="10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.75" customHeight="1" x14ac:dyDescent="0.3">
      <c r="A51" s="6" t="s">
        <v>71</v>
      </c>
      <c r="B51" s="7" t="s">
        <v>27</v>
      </c>
      <c r="C51" s="8"/>
      <c r="D51" s="9"/>
      <c r="E51" s="2"/>
      <c r="F51" s="10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.75" customHeight="1" x14ac:dyDescent="0.3">
      <c r="A52" s="6" t="s">
        <v>72</v>
      </c>
      <c r="B52" s="7" t="s">
        <v>27</v>
      </c>
      <c r="C52" s="8"/>
      <c r="D52" s="9"/>
      <c r="E52" s="2"/>
      <c r="F52" s="10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.75" customHeight="1" x14ac:dyDescent="0.3">
      <c r="A53" s="6" t="s">
        <v>73</v>
      </c>
      <c r="B53" s="7" t="s">
        <v>27</v>
      </c>
      <c r="C53" s="8"/>
      <c r="D53" s="9"/>
      <c r="E53" s="2"/>
      <c r="F53" s="10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.75" customHeight="1" x14ac:dyDescent="0.3">
      <c r="A54" s="6" t="s">
        <v>74</v>
      </c>
      <c r="B54" s="7" t="s">
        <v>27</v>
      </c>
      <c r="C54" s="8"/>
      <c r="D54" s="9"/>
      <c r="E54" s="2"/>
      <c r="F54" s="10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.75" customHeight="1" x14ac:dyDescent="0.3">
      <c r="A55" s="6" t="s">
        <v>75</v>
      </c>
      <c r="B55" s="7" t="s">
        <v>27</v>
      </c>
      <c r="C55" s="8"/>
      <c r="D55" s="9"/>
      <c r="E55" s="2"/>
      <c r="F55" s="10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.75" customHeight="1" x14ac:dyDescent="0.3">
      <c r="A56" s="6" t="s">
        <v>76</v>
      </c>
      <c r="B56" s="7" t="s">
        <v>27</v>
      </c>
      <c r="C56" s="8"/>
      <c r="D56" s="9"/>
      <c r="E56" s="2"/>
      <c r="F56" s="10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.75" customHeight="1" x14ac:dyDescent="0.3">
      <c r="A57" s="6" t="s">
        <v>77</v>
      </c>
      <c r="B57" s="7" t="s">
        <v>27</v>
      </c>
      <c r="C57" s="8"/>
      <c r="D57" s="9"/>
      <c r="E57" s="2"/>
      <c r="F57" s="10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.75" customHeight="1" x14ac:dyDescent="0.3">
      <c r="A58" s="6" t="s">
        <v>78</v>
      </c>
      <c r="B58" s="7" t="s">
        <v>42</v>
      </c>
      <c r="C58" s="8"/>
      <c r="D58" s="9"/>
      <c r="E58" s="2"/>
      <c r="F58" s="10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51" customHeight="1" x14ac:dyDescent="0.3">
      <c r="A59" s="92" t="s">
        <v>79</v>
      </c>
      <c r="B59" s="97" t="s">
        <v>2</v>
      </c>
      <c r="C59" s="98" t="s">
        <v>3</v>
      </c>
      <c r="D59" s="89"/>
      <c r="E59" s="2"/>
      <c r="F59" s="90" t="s">
        <v>4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3" customHeight="1" x14ac:dyDescent="0.3">
      <c r="A60" s="86"/>
      <c r="B60" s="86"/>
      <c r="C60" s="11" t="s">
        <v>80</v>
      </c>
      <c r="D60" s="12" t="s">
        <v>81</v>
      </c>
      <c r="E60" s="2"/>
      <c r="F60" s="86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.75" customHeight="1" x14ac:dyDescent="0.3">
      <c r="A61" s="6" t="s">
        <v>82</v>
      </c>
      <c r="B61" s="7" t="s">
        <v>27</v>
      </c>
      <c r="C61" s="8"/>
      <c r="D61" s="9"/>
      <c r="E61" s="2"/>
      <c r="F61" s="10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.75" customHeight="1" x14ac:dyDescent="0.3">
      <c r="A62" s="6" t="s">
        <v>83</v>
      </c>
      <c r="B62" s="7" t="s">
        <v>27</v>
      </c>
      <c r="C62" s="8"/>
      <c r="D62" s="9"/>
      <c r="E62" s="2"/>
      <c r="F62" s="10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.75" customHeight="1" x14ac:dyDescent="0.3">
      <c r="A63" s="6" t="s">
        <v>84</v>
      </c>
      <c r="B63" s="7" t="s">
        <v>85</v>
      </c>
      <c r="C63" s="8"/>
      <c r="D63" s="9"/>
      <c r="E63" s="2"/>
      <c r="F63" s="10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.75" customHeight="1" x14ac:dyDescent="0.3">
      <c r="A64" s="6" t="s">
        <v>86</v>
      </c>
      <c r="B64" s="7" t="s">
        <v>44</v>
      </c>
      <c r="C64" s="8"/>
      <c r="D64" s="9"/>
      <c r="E64" s="2"/>
      <c r="F64" s="10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.75" customHeight="1" x14ac:dyDescent="0.3">
      <c r="A65" s="6" t="s">
        <v>87</v>
      </c>
      <c r="B65" s="7" t="s">
        <v>88</v>
      </c>
      <c r="C65" s="8"/>
      <c r="D65" s="9"/>
      <c r="E65" s="2"/>
      <c r="F65" s="10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.75" customHeight="1" x14ac:dyDescent="0.3">
      <c r="A66" s="6" t="s">
        <v>89</v>
      </c>
      <c r="B66" s="7" t="s">
        <v>90</v>
      </c>
      <c r="C66" s="8"/>
      <c r="D66" s="9"/>
      <c r="E66" s="2"/>
      <c r="F66" s="10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.75" customHeight="1" x14ac:dyDescent="0.3">
      <c r="A67" s="6" t="s">
        <v>91</v>
      </c>
      <c r="B67" s="7" t="s">
        <v>21</v>
      </c>
      <c r="C67" s="8"/>
      <c r="D67" s="9"/>
      <c r="E67" s="2"/>
      <c r="F67" s="10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.75" customHeight="1" x14ac:dyDescent="0.3">
      <c r="A68" s="6" t="s">
        <v>92</v>
      </c>
      <c r="B68" s="7" t="s">
        <v>27</v>
      </c>
      <c r="C68" s="8"/>
      <c r="D68" s="9"/>
      <c r="E68" s="2"/>
      <c r="F68" s="10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.75" customHeight="1" x14ac:dyDescent="0.3">
      <c r="A69" s="6" t="s">
        <v>93</v>
      </c>
      <c r="B69" s="7" t="s">
        <v>27</v>
      </c>
      <c r="C69" s="8"/>
      <c r="D69" s="9"/>
      <c r="E69" s="2"/>
      <c r="F69" s="10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.75" customHeight="1" x14ac:dyDescent="0.3">
      <c r="A70" s="6" t="s">
        <v>94</v>
      </c>
      <c r="B70" s="7" t="s">
        <v>85</v>
      </c>
      <c r="C70" s="8"/>
      <c r="D70" s="9"/>
      <c r="E70" s="2"/>
      <c r="F70" s="10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.75" customHeight="1" x14ac:dyDescent="0.3">
      <c r="A71" s="6" t="s">
        <v>95</v>
      </c>
      <c r="B71" s="7" t="s">
        <v>96</v>
      </c>
      <c r="C71" s="8"/>
      <c r="D71" s="9"/>
      <c r="E71" s="2"/>
      <c r="F71" s="10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.75" customHeight="1" x14ac:dyDescent="0.3">
      <c r="A72" s="6" t="s">
        <v>97</v>
      </c>
      <c r="B72" s="7" t="s">
        <v>98</v>
      </c>
      <c r="C72" s="8"/>
      <c r="D72" s="9"/>
      <c r="E72" s="2"/>
      <c r="F72" s="10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.75" customHeight="1" x14ac:dyDescent="0.3">
      <c r="A73" s="6" t="s">
        <v>99</v>
      </c>
      <c r="B73" s="7" t="s">
        <v>21</v>
      </c>
      <c r="C73" s="8"/>
      <c r="D73" s="9"/>
      <c r="E73" s="2"/>
      <c r="F73" s="10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9.5" customHeight="1" x14ac:dyDescent="0.3">
      <c r="A74" s="92" t="s">
        <v>100</v>
      </c>
      <c r="B74" s="97" t="s">
        <v>2</v>
      </c>
      <c r="C74" s="98" t="s">
        <v>3</v>
      </c>
      <c r="D74" s="89"/>
      <c r="E74" s="2"/>
      <c r="F74" s="90" t="s">
        <v>4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3" customHeight="1" x14ac:dyDescent="0.3">
      <c r="A75" s="86"/>
      <c r="B75" s="86"/>
      <c r="C75" s="11" t="s">
        <v>80</v>
      </c>
      <c r="D75" s="12" t="s">
        <v>81</v>
      </c>
      <c r="E75" s="2"/>
      <c r="F75" s="86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.75" customHeight="1" x14ac:dyDescent="0.3">
      <c r="A76" s="6" t="s">
        <v>101</v>
      </c>
      <c r="B76" s="7" t="s">
        <v>102</v>
      </c>
      <c r="C76" s="8"/>
      <c r="D76" s="9"/>
      <c r="E76" s="2"/>
      <c r="F76" s="10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.75" customHeight="1" x14ac:dyDescent="0.3">
      <c r="A77" s="6" t="s">
        <v>103</v>
      </c>
      <c r="B77" s="7" t="s">
        <v>27</v>
      </c>
      <c r="C77" s="8"/>
      <c r="D77" s="9"/>
      <c r="E77" s="2"/>
      <c r="F77" s="10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.75" customHeight="1" x14ac:dyDescent="0.3">
      <c r="A78" s="6" t="s">
        <v>104</v>
      </c>
      <c r="B78" s="7" t="s">
        <v>105</v>
      </c>
      <c r="C78" s="8"/>
      <c r="D78" s="9"/>
      <c r="E78" s="2"/>
      <c r="F78" s="10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.75" customHeight="1" x14ac:dyDescent="0.3">
      <c r="A79" s="6" t="s">
        <v>106</v>
      </c>
      <c r="B79" s="7" t="s">
        <v>27</v>
      </c>
      <c r="C79" s="8"/>
      <c r="D79" s="9"/>
      <c r="E79" s="2"/>
      <c r="F79" s="10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.75" customHeight="1" x14ac:dyDescent="0.3">
      <c r="A80" s="6" t="s">
        <v>107</v>
      </c>
      <c r="B80" s="7" t="s">
        <v>108</v>
      </c>
      <c r="C80" s="8"/>
      <c r="D80" s="9"/>
      <c r="E80" s="2"/>
      <c r="F80" s="10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.75" customHeight="1" x14ac:dyDescent="0.3">
      <c r="A81" s="6" t="s">
        <v>109</v>
      </c>
      <c r="B81" s="7" t="s">
        <v>105</v>
      </c>
      <c r="C81" s="8"/>
      <c r="D81" s="9"/>
      <c r="E81" s="2"/>
      <c r="F81" s="10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.75" customHeight="1" x14ac:dyDescent="0.3">
      <c r="A82" s="6" t="s">
        <v>110</v>
      </c>
      <c r="B82" s="7" t="s">
        <v>27</v>
      </c>
      <c r="C82" s="8"/>
      <c r="D82" s="9"/>
      <c r="E82" s="2"/>
      <c r="F82" s="10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.75" customHeight="1" x14ac:dyDescent="0.3">
      <c r="A83" s="6" t="s">
        <v>111</v>
      </c>
      <c r="B83" s="7" t="s">
        <v>57</v>
      </c>
      <c r="C83" s="8"/>
      <c r="D83" s="9"/>
      <c r="E83" s="2"/>
      <c r="F83" s="10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.75" customHeight="1" x14ac:dyDescent="0.3">
      <c r="A84" s="6" t="s">
        <v>112</v>
      </c>
      <c r="B84" s="7" t="s">
        <v>27</v>
      </c>
      <c r="C84" s="8"/>
      <c r="D84" s="9"/>
      <c r="E84" s="2"/>
      <c r="F84" s="10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9.5" customHeight="1" x14ac:dyDescent="0.3">
      <c r="A85" s="85" t="s">
        <v>113</v>
      </c>
      <c r="B85" s="87" t="s">
        <v>2</v>
      </c>
      <c r="C85" s="88" t="s">
        <v>3</v>
      </c>
      <c r="D85" s="89"/>
      <c r="E85" s="2"/>
      <c r="F85" s="90" t="s">
        <v>4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3" customHeight="1" x14ac:dyDescent="0.3">
      <c r="A86" s="86"/>
      <c r="B86" s="86"/>
      <c r="C86" s="4" t="s">
        <v>114</v>
      </c>
      <c r="D86" s="5" t="s">
        <v>115</v>
      </c>
      <c r="E86" s="2"/>
      <c r="F86" s="86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.75" customHeight="1" x14ac:dyDescent="0.3">
      <c r="A87" s="6" t="s">
        <v>116</v>
      </c>
      <c r="B87" s="7" t="s">
        <v>10</v>
      </c>
      <c r="C87" s="8"/>
      <c r="D87" s="9"/>
      <c r="E87" s="2"/>
      <c r="F87" s="10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.75" customHeight="1" x14ac:dyDescent="0.3">
      <c r="A88" s="6" t="s">
        <v>117</v>
      </c>
      <c r="B88" s="7" t="s">
        <v>10</v>
      </c>
      <c r="C88" s="8"/>
      <c r="D88" s="9"/>
      <c r="E88" s="2"/>
      <c r="F88" s="10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.75" customHeight="1" x14ac:dyDescent="0.3">
      <c r="A89" s="6" t="s">
        <v>118</v>
      </c>
      <c r="B89" s="7" t="s">
        <v>27</v>
      </c>
      <c r="C89" s="8"/>
      <c r="D89" s="9"/>
      <c r="E89" s="2"/>
      <c r="F89" s="10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.75" customHeight="1" x14ac:dyDescent="0.3">
      <c r="A90" s="6" t="s">
        <v>119</v>
      </c>
      <c r="B90" s="7" t="s">
        <v>120</v>
      </c>
      <c r="C90" s="8"/>
      <c r="D90" s="9"/>
      <c r="E90" s="2"/>
      <c r="F90" s="10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.75" customHeight="1" x14ac:dyDescent="0.3">
      <c r="A91" s="6" t="s">
        <v>121</v>
      </c>
      <c r="B91" s="7" t="s">
        <v>27</v>
      </c>
      <c r="C91" s="8"/>
      <c r="D91" s="9"/>
      <c r="E91" s="2"/>
      <c r="F91" s="10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.75" customHeight="1" x14ac:dyDescent="0.3">
      <c r="A92" s="6" t="s">
        <v>122</v>
      </c>
      <c r="B92" s="7" t="s">
        <v>27</v>
      </c>
      <c r="C92" s="8"/>
      <c r="D92" s="9"/>
      <c r="E92" s="2"/>
      <c r="F92" s="10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.75" customHeight="1" x14ac:dyDescent="0.3">
      <c r="A93" s="6" t="s">
        <v>123</v>
      </c>
      <c r="B93" s="7" t="s">
        <v>27</v>
      </c>
      <c r="C93" s="8"/>
      <c r="D93" s="9"/>
      <c r="E93" s="2"/>
      <c r="F93" s="10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.75" customHeight="1" x14ac:dyDescent="0.3">
      <c r="A94" s="6" t="s">
        <v>124</v>
      </c>
      <c r="B94" s="7" t="s">
        <v>27</v>
      </c>
      <c r="C94" s="8"/>
      <c r="D94" s="9"/>
      <c r="E94" s="2"/>
      <c r="F94" s="10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.75" customHeight="1" x14ac:dyDescent="0.3">
      <c r="A95" s="6" t="s">
        <v>125</v>
      </c>
      <c r="B95" s="7" t="s">
        <v>27</v>
      </c>
      <c r="C95" s="8"/>
      <c r="D95" s="9"/>
      <c r="E95" s="2"/>
      <c r="F95" s="10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.75" customHeight="1" x14ac:dyDescent="0.3">
      <c r="A96" s="6" t="s">
        <v>126</v>
      </c>
      <c r="B96" s="7" t="s">
        <v>27</v>
      </c>
      <c r="C96" s="8"/>
      <c r="D96" s="9"/>
      <c r="E96" s="2"/>
      <c r="F96" s="10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.75" customHeight="1" x14ac:dyDescent="0.3">
      <c r="A97" s="6" t="s">
        <v>127</v>
      </c>
      <c r="B97" s="7" t="s">
        <v>42</v>
      </c>
      <c r="C97" s="8"/>
      <c r="D97" s="9"/>
      <c r="E97" s="2"/>
      <c r="F97" s="10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51" customHeight="1" x14ac:dyDescent="0.3">
      <c r="A98" s="85" t="s">
        <v>128</v>
      </c>
      <c r="B98" s="87" t="s">
        <v>2</v>
      </c>
      <c r="C98" s="88" t="s">
        <v>3</v>
      </c>
      <c r="D98" s="89"/>
      <c r="E98" s="2"/>
      <c r="F98" s="90" t="s">
        <v>4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3.75" customHeight="1" x14ac:dyDescent="0.3">
      <c r="A99" s="86"/>
      <c r="B99" s="86"/>
      <c r="C99" s="4" t="s">
        <v>129</v>
      </c>
      <c r="D99" s="5" t="s">
        <v>130</v>
      </c>
      <c r="E99" s="2"/>
      <c r="F99" s="86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.75" customHeight="1" x14ac:dyDescent="0.3">
      <c r="A100" s="6" t="s">
        <v>131</v>
      </c>
      <c r="B100" s="7" t="s">
        <v>27</v>
      </c>
      <c r="C100" s="8"/>
      <c r="D100" s="9"/>
      <c r="E100" s="2"/>
      <c r="F100" s="10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.75" customHeight="1" x14ac:dyDescent="0.3">
      <c r="A101" s="6" t="s">
        <v>132</v>
      </c>
      <c r="B101" s="7" t="s">
        <v>21</v>
      </c>
      <c r="C101" s="8"/>
      <c r="D101" s="9"/>
      <c r="E101" s="2"/>
      <c r="F101" s="10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.75" customHeight="1" x14ac:dyDescent="0.3">
      <c r="A102" s="6" t="s">
        <v>133</v>
      </c>
      <c r="B102" s="7" t="s">
        <v>27</v>
      </c>
      <c r="C102" s="8"/>
      <c r="D102" s="9"/>
      <c r="E102" s="2"/>
      <c r="F102" s="10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.75" customHeight="1" x14ac:dyDescent="0.3">
      <c r="A103" s="6" t="s">
        <v>134</v>
      </c>
      <c r="B103" s="7" t="s">
        <v>27</v>
      </c>
      <c r="C103" s="8"/>
      <c r="D103" s="9"/>
      <c r="E103" s="2"/>
      <c r="F103" s="10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.75" customHeight="1" x14ac:dyDescent="0.3">
      <c r="A104" s="6" t="s">
        <v>135</v>
      </c>
      <c r="B104" s="7" t="s">
        <v>21</v>
      </c>
      <c r="C104" s="8"/>
      <c r="D104" s="9"/>
      <c r="E104" s="2"/>
      <c r="F104" s="10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.75" customHeight="1" x14ac:dyDescent="0.3">
      <c r="A105" s="6" t="s">
        <v>136</v>
      </c>
      <c r="B105" s="7" t="s">
        <v>21</v>
      </c>
      <c r="C105" s="8"/>
      <c r="D105" s="9"/>
      <c r="E105" s="2"/>
      <c r="F105" s="10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51" customHeight="1" x14ac:dyDescent="0.3">
      <c r="A106" s="91" t="s">
        <v>137</v>
      </c>
      <c r="B106" s="87" t="s">
        <v>2</v>
      </c>
      <c r="C106" s="88" t="s">
        <v>3</v>
      </c>
      <c r="D106" s="89"/>
      <c r="E106" s="2"/>
      <c r="F106" s="90" t="s">
        <v>4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3.75" customHeight="1" x14ac:dyDescent="0.3">
      <c r="A107" s="86"/>
      <c r="B107" s="86"/>
      <c r="C107" s="4" t="s">
        <v>138</v>
      </c>
      <c r="D107" s="5" t="s">
        <v>139</v>
      </c>
      <c r="E107" s="2"/>
      <c r="F107" s="86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.75" customHeight="1" x14ac:dyDescent="0.3">
      <c r="A108" s="6" t="s">
        <v>140</v>
      </c>
      <c r="B108" s="7" t="s">
        <v>8</v>
      </c>
      <c r="C108" s="8"/>
      <c r="D108" s="9"/>
      <c r="E108" s="2"/>
      <c r="F108" s="10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.75" customHeight="1" x14ac:dyDescent="0.3">
      <c r="A109" s="6" t="s">
        <v>141</v>
      </c>
      <c r="B109" s="7" t="s">
        <v>8</v>
      </c>
      <c r="C109" s="8"/>
      <c r="D109" s="9"/>
      <c r="E109" s="2"/>
      <c r="F109" s="10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.75" customHeight="1" x14ac:dyDescent="0.3">
      <c r="A110" s="6" t="s">
        <v>142</v>
      </c>
      <c r="B110" s="7" t="s">
        <v>8</v>
      </c>
      <c r="C110" s="8"/>
      <c r="D110" s="9"/>
      <c r="E110" s="2"/>
      <c r="F110" s="10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.75" customHeight="1" x14ac:dyDescent="0.3">
      <c r="A111" s="6" t="s">
        <v>143</v>
      </c>
      <c r="B111" s="7" t="s">
        <v>8</v>
      </c>
      <c r="C111" s="8"/>
      <c r="D111" s="9"/>
      <c r="E111" s="2"/>
      <c r="F111" s="10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.75" customHeight="1" x14ac:dyDescent="0.3">
      <c r="A112" s="6" t="s">
        <v>144</v>
      </c>
      <c r="B112" s="7" t="s">
        <v>8</v>
      </c>
      <c r="C112" s="8"/>
      <c r="D112" s="9"/>
      <c r="E112" s="2"/>
      <c r="F112" s="10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.75" customHeight="1" x14ac:dyDescent="0.3">
      <c r="A113" s="6" t="s">
        <v>145</v>
      </c>
      <c r="B113" s="7" t="s">
        <v>8</v>
      </c>
      <c r="C113" s="8"/>
      <c r="D113" s="9"/>
      <c r="E113" s="2"/>
      <c r="F113" s="10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.75" customHeight="1" x14ac:dyDescent="0.3">
      <c r="A114" s="6" t="s">
        <v>146</v>
      </c>
      <c r="B114" s="7" t="s">
        <v>8</v>
      </c>
      <c r="C114" s="8"/>
      <c r="D114" s="9"/>
      <c r="E114" s="2"/>
      <c r="F114" s="10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.75" customHeight="1" x14ac:dyDescent="0.3">
      <c r="A115" s="6" t="s">
        <v>147</v>
      </c>
      <c r="B115" s="7" t="s">
        <v>8</v>
      </c>
      <c r="C115" s="8"/>
      <c r="D115" s="9"/>
      <c r="E115" s="2"/>
      <c r="F115" s="10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51" customHeight="1" x14ac:dyDescent="0.3">
      <c r="A116" s="91" t="s">
        <v>148</v>
      </c>
      <c r="B116" s="87" t="s">
        <v>149</v>
      </c>
      <c r="C116" s="88" t="s">
        <v>150</v>
      </c>
      <c r="D116" s="89"/>
      <c r="E116" s="2"/>
      <c r="F116" s="90" t="s">
        <v>4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3" customHeight="1" x14ac:dyDescent="0.3">
      <c r="A117" s="86"/>
      <c r="B117" s="86"/>
      <c r="C117" s="4" t="s">
        <v>151</v>
      </c>
      <c r="D117" s="5" t="s">
        <v>152</v>
      </c>
      <c r="E117" s="2"/>
      <c r="F117" s="86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.75" customHeight="1" x14ac:dyDescent="0.3">
      <c r="A118" s="6" t="s">
        <v>153</v>
      </c>
      <c r="B118" s="7" t="s">
        <v>8</v>
      </c>
      <c r="C118" s="8"/>
      <c r="D118" s="9"/>
      <c r="E118" s="2"/>
      <c r="F118" s="10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.75" customHeight="1" x14ac:dyDescent="0.3">
      <c r="A119" s="6" t="s">
        <v>154</v>
      </c>
      <c r="B119" s="7" t="s">
        <v>155</v>
      </c>
      <c r="C119" s="8"/>
      <c r="D119" s="9"/>
      <c r="E119" s="2"/>
      <c r="F119" s="10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.75" customHeight="1" x14ac:dyDescent="0.3">
      <c r="A120" s="6" t="s">
        <v>156</v>
      </c>
      <c r="B120" s="7" t="s">
        <v>157</v>
      </c>
      <c r="C120" s="8"/>
      <c r="D120" s="9"/>
      <c r="E120" s="2"/>
      <c r="F120" s="10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.75" customHeight="1" x14ac:dyDescent="0.3">
      <c r="A121" s="6" t="s">
        <v>158</v>
      </c>
      <c r="B121" s="7" t="s">
        <v>155</v>
      </c>
      <c r="C121" s="8"/>
      <c r="D121" s="9"/>
      <c r="E121" s="2"/>
      <c r="F121" s="10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.75" customHeight="1" x14ac:dyDescent="0.3">
      <c r="A122" s="6" t="s">
        <v>159</v>
      </c>
      <c r="B122" s="7" t="s">
        <v>155</v>
      </c>
      <c r="C122" s="8"/>
      <c r="D122" s="9"/>
      <c r="E122" s="2"/>
      <c r="F122" s="10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.75" customHeight="1" x14ac:dyDescent="0.3">
      <c r="A123" s="6" t="s">
        <v>160</v>
      </c>
      <c r="B123" s="7" t="s">
        <v>155</v>
      </c>
      <c r="C123" s="8"/>
      <c r="D123" s="9"/>
      <c r="E123" s="2"/>
      <c r="F123" s="10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.75" customHeight="1" x14ac:dyDescent="0.3">
      <c r="A124" s="6" t="s">
        <v>161</v>
      </c>
      <c r="B124" s="7" t="s">
        <v>155</v>
      </c>
      <c r="C124" s="8"/>
      <c r="D124" s="9"/>
      <c r="E124" s="2"/>
      <c r="F124" s="10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.75" customHeight="1" x14ac:dyDescent="0.3">
      <c r="A125" s="6" t="s">
        <v>162</v>
      </c>
      <c r="B125" s="7" t="s">
        <v>155</v>
      </c>
      <c r="C125" s="8"/>
      <c r="D125" s="9"/>
      <c r="E125" s="2"/>
      <c r="F125" s="10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.75" customHeight="1" x14ac:dyDescent="0.3">
      <c r="A126" s="6" t="s">
        <v>163</v>
      </c>
      <c r="B126" s="7" t="s">
        <v>155</v>
      </c>
      <c r="C126" s="8"/>
      <c r="D126" s="9"/>
      <c r="E126" s="2"/>
      <c r="F126" s="10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.75" customHeight="1" x14ac:dyDescent="0.3">
      <c r="A127" s="6" t="s">
        <v>164</v>
      </c>
      <c r="B127" s="7" t="s">
        <v>155</v>
      </c>
      <c r="C127" s="8"/>
      <c r="D127" s="9"/>
      <c r="E127" s="2"/>
      <c r="F127" s="10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.75" customHeight="1" x14ac:dyDescent="0.3">
      <c r="A128" s="6" t="s">
        <v>165</v>
      </c>
      <c r="B128" s="7" t="s">
        <v>155</v>
      </c>
      <c r="C128" s="8"/>
      <c r="D128" s="9"/>
      <c r="E128" s="2"/>
      <c r="F128" s="10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.75" customHeight="1" x14ac:dyDescent="0.3">
      <c r="A129" s="6" t="s">
        <v>166</v>
      </c>
      <c r="B129" s="7" t="s">
        <v>155</v>
      </c>
      <c r="C129" s="8"/>
      <c r="D129" s="9"/>
      <c r="E129" s="2"/>
      <c r="F129" s="10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.75" customHeight="1" x14ac:dyDescent="0.3">
      <c r="A130" s="6" t="s">
        <v>167</v>
      </c>
      <c r="B130" s="7" t="s">
        <v>155</v>
      </c>
      <c r="C130" s="8"/>
      <c r="D130" s="9"/>
      <c r="E130" s="2"/>
      <c r="F130" s="10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.75" customHeight="1" x14ac:dyDescent="0.3">
      <c r="A131" s="6" t="s">
        <v>168</v>
      </c>
      <c r="B131" s="7" t="s">
        <v>155</v>
      </c>
      <c r="C131" s="8"/>
      <c r="D131" s="9"/>
      <c r="E131" s="2"/>
      <c r="F131" s="10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9.5" customHeight="1" x14ac:dyDescent="0.3">
      <c r="A132" s="92" t="s">
        <v>169</v>
      </c>
      <c r="B132" s="93" t="s">
        <v>2</v>
      </c>
      <c r="C132" s="95" t="s">
        <v>3</v>
      </c>
      <c r="D132" s="96"/>
      <c r="E132" s="2"/>
      <c r="F132" s="90" t="s">
        <v>4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3.75" customHeight="1" x14ac:dyDescent="0.3">
      <c r="A133" s="86"/>
      <c r="B133" s="94"/>
      <c r="C133" s="13" t="s">
        <v>80</v>
      </c>
      <c r="D133" s="14" t="s">
        <v>81</v>
      </c>
      <c r="E133" s="2"/>
      <c r="F133" s="86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.75" customHeight="1" x14ac:dyDescent="0.3">
      <c r="A134" s="6" t="s">
        <v>170</v>
      </c>
      <c r="B134" s="7" t="s">
        <v>8</v>
      </c>
      <c r="C134" s="8"/>
      <c r="D134" s="9"/>
      <c r="E134" s="2"/>
      <c r="F134" s="10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.75" customHeight="1" x14ac:dyDescent="0.3">
      <c r="A135" s="6" t="s">
        <v>171</v>
      </c>
      <c r="B135" s="7" t="s">
        <v>8</v>
      </c>
      <c r="C135" s="8"/>
      <c r="D135" s="9"/>
      <c r="E135" s="2"/>
      <c r="F135" s="10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.75" customHeight="1" x14ac:dyDescent="0.3">
      <c r="A136" s="6" t="s">
        <v>172</v>
      </c>
      <c r="B136" s="7" t="s">
        <v>8</v>
      </c>
      <c r="C136" s="8"/>
      <c r="D136" s="9"/>
      <c r="E136" s="2"/>
      <c r="F136" s="10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51" customHeight="1" x14ac:dyDescent="0.3">
      <c r="A137" s="92" t="s">
        <v>173</v>
      </c>
      <c r="B137" s="97" t="s">
        <v>149</v>
      </c>
      <c r="C137" s="98" t="s">
        <v>150</v>
      </c>
      <c r="D137" s="99"/>
      <c r="E137" s="2"/>
      <c r="F137" s="90" t="s">
        <v>4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3" customHeight="1" x14ac:dyDescent="0.3">
      <c r="A138" s="86"/>
      <c r="B138" s="86"/>
      <c r="C138" s="11" t="s">
        <v>80</v>
      </c>
      <c r="D138" s="12" t="s">
        <v>81</v>
      </c>
      <c r="E138" s="2"/>
      <c r="F138" s="86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.75" customHeight="1" x14ac:dyDescent="0.3">
      <c r="A139" s="6" t="s">
        <v>174</v>
      </c>
      <c r="B139" s="7" t="s">
        <v>120</v>
      </c>
      <c r="C139" s="8"/>
      <c r="D139" s="9"/>
      <c r="E139" s="2"/>
      <c r="F139" s="10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.75" customHeight="1" x14ac:dyDescent="0.3">
      <c r="A140" s="6" t="s">
        <v>175</v>
      </c>
      <c r="B140" s="7" t="s">
        <v>155</v>
      </c>
      <c r="C140" s="8"/>
      <c r="D140" s="9"/>
      <c r="E140" s="2"/>
      <c r="F140" s="10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.75" customHeight="1" x14ac:dyDescent="0.3">
      <c r="A141" s="6" t="s">
        <v>176</v>
      </c>
      <c r="B141" s="7" t="s">
        <v>157</v>
      </c>
      <c r="C141" s="8"/>
      <c r="D141" s="9"/>
      <c r="E141" s="2"/>
      <c r="F141" s="10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.75" customHeight="1" x14ac:dyDescent="0.3">
      <c r="A142" s="6" t="s">
        <v>177</v>
      </c>
      <c r="B142" s="7" t="s">
        <v>178</v>
      </c>
      <c r="C142" s="8"/>
      <c r="D142" s="9"/>
      <c r="E142" s="2"/>
      <c r="F142" s="10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.75" customHeight="1" x14ac:dyDescent="0.3">
      <c r="A143" s="6" t="s">
        <v>179</v>
      </c>
      <c r="B143" s="7" t="s">
        <v>155</v>
      </c>
      <c r="C143" s="8"/>
      <c r="D143" s="9"/>
      <c r="E143" s="2"/>
      <c r="F143" s="10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.75" customHeight="1" x14ac:dyDescent="0.3">
      <c r="A144" s="6" t="s">
        <v>180</v>
      </c>
      <c r="B144" s="7" t="s">
        <v>10</v>
      </c>
      <c r="C144" s="8"/>
      <c r="D144" s="9"/>
      <c r="E144" s="2"/>
      <c r="F144" s="10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.75" customHeight="1" x14ac:dyDescent="0.3">
      <c r="A145" s="6" t="s">
        <v>181</v>
      </c>
      <c r="B145" s="7" t="s">
        <v>157</v>
      </c>
      <c r="C145" s="8"/>
      <c r="D145" s="9"/>
      <c r="E145" s="2"/>
      <c r="F145" s="10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.75" customHeight="1" x14ac:dyDescent="0.3">
      <c r="A146" s="6" t="s">
        <v>182</v>
      </c>
      <c r="B146" s="7" t="s">
        <v>183</v>
      </c>
      <c r="C146" s="8"/>
      <c r="D146" s="9"/>
      <c r="E146" s="2"/>
      <c r="F146" s="10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.75" customHeight="1" x14ac:dyDescent="0.3">
      <c r="A147" s="6" t="s">
        <v>184</v>
      </c>
      <c r="B147" s="7" t="s">
        <v>157</v>
      </c>
      <c r="C147" s="8"/>
      <c r="D147" s="9"/>
      <c r="E147" s="2"/>
      <c r="F147" s="10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.75" customHeight="1" x14ac:dyDescent="0.3">
      <c r="A148" s="6" t="s">
        <v>185</v>
      </c>
      <c r="B148" s="7" t="s">
        <v>155</v>
      </c>
      <c r="C148" s="8"/>
      <c r="D148" s="9"/>
      <c r="E148" s="2"/>
      <c r="F148" s="10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.75" customHeight="1" x14ac:dyDescent="0.3">
      <c r="A149" s="6" t="s">
        <v>186</v>
      </c>
      <c r="B149" s="7" t="s">
        <v>155</v>
      </c>
      <c r="C149" s="8"/>
      <c r="D149" s="9"/>
      <c r="E149" s="2"/>
      <c r="F149" s="10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.75" customHeight="1" x14ac:dyDescent="0.3">
      <c r="A150" s="6" t="s">
        <v>187</v>
      </c>
      <c r="B150" s="7" t="s">
        <v>155</v>
      </c>
      <c r="C150" s="8"/>
      <c r="D150" s="9"/>
      <c r="E150" s="2"/>
      <c r="F150" s="10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8.75" customHeight="1" x14ac:dyDescent="0.3">
      <c r="A151" s="92" t="s">
        <v>188</v>
      </c>
      <c r="B151" s="97" t="s">
        <v>189</v>
      </c>
      <c r="C151" s="15"/>
      <c r="D151" s="7"/>
      <c r="E151" s="16"/>
      <c r="F151" s="90" t="s">
        <v>4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3" customHeight="1" x14ac:dyDescent="0.3">
      <c r="A152" s="86"/>
      <c r="B152" s="86"/>
      <c r="C152" s="15"/>
      <c r="D152" s="7"/>
      <c r="E152" s="16"/>
      <c r="F152" s="86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.75" customHeight="1" x14ac:dyDescent="0.3">
      <c r="A153" s="6" t="s">
        <v>190</v>
      </c>
      <c r="B153" s="7" t="s">
        <v>191</v>
      </c>
      <c r="C153" s="17"/>
      <c r="D153" s="7"/>
      <c r="E153" s="2"/>
      <c r="F153" s="10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.75" customHeight="1" x14ac:dyDescent="0.3">
      <c r="A154" s="6" t="s">
        <v>192</v>
      </c>
      <c r="B154" s="7" t="s">
        <v>191</v>
      </c>
      <c r="C154" s="17"/>
      <c r="D154" s="7"/>
      <c r="E154" s="2"/>
      <c r="F154" s="10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.75" customHeight="1" x14ac:dyDescent="0.3">
      <c r="A155" s="6" t="s">
        <v>193</v>
      </c>
      <c r="B155" s="7" t="s">
        <v>191</v>
      </c>
      <c r="C155" s="17"/>
      <c r="D155" s="7"/>
      <c r="E155" s="2"/>
      <c r="F155" s="10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.75" customHeight="1" x14ac:dyDescent="0.3">
      <c r="A156" s="6" t="s">
        <v>194</v>
      </c>
      <c r="B156" s="7" t="s">
        <v>191</v>
      </c>
      <c r="C156" s="17"/>
      <c r="D156" s="7"/>
      <c r="E156" s="2"/>
      <c r="F156" s="10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.75" customHeight="1" x14ac:dyDescent="0.3">
      <c r="A157" s="6" t="s">
        <v>195</v>
      </c>
      <c r="B157" s="7" t="s">
        <v>196</v>
      </c>
      <c r="C157" s="17"/>
      <c r="D157" s="7"/>
      <c r="E157" s="2"/>
      <c r="F157" s="10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.75" customHeight="1" x14ac:dyDescent="0.3">
      <c r="A158" s="6" t="s">
        <v>195</v>
      </c>
      <c r="B158" s="7" t="s">
        <v>197</v>
      </c>
      <c r="C158" s="17"/>
      <c r="D158" s="7"/>
      <c r="E158" s="2"/>
      <c r="F158" s="10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.75" customHeight="1" x14ac:dyDescent="0.3">
      <c r="A159" s="6" t="s">
        <v>198</v>
      </c>
      <c r="B159" s="7" t="s">
        <v>196</v>
      </c>
      <c r="C159" s="17"/>
      <c r="D159" s="7"/>
      <c r="E159" s="2"/>
      <c r="F159" s="10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.75" customHeight="1" x14ac:dyDescent="0.3">
      <c r="A160" s="6" t="s">
        <v>198</v>
      </c>
      <c r="B160" s="7" t="s">
        <v>197</v>
      </c>
      <c r="C160" s="17"/>
      <c r="D160" s="7"/>
      <c r="E160" s="2"/>
      <c r="F160" s="10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.75" customHeight="1" x14ac:dyDescent="0.3">
      <c r="A161" s="6" t="s">
        <v>199</v>
      </c>
      <c r="B161" s="7" t="s">
        <v>196</v>
      </c>
      <c r="C161" s="17"/>
      <c r="D161" s="7"/>
      <c r="E161" s="2"/>
      <c r="F161" s="10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.75" customHeight="1" x14ac:dyDescent="0.3">
      <c r="A162" s="6" t="s">
        <v>199</v>
      </c>
      <c r="B162" s="7" t="s">
        <v>197</v>
      </c>
      <c r="C162" s="17"/>
      <c r="D162" s="7"/>
      <c r="E162" s="2"/>
      <c r="F162" s="10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.75" customHeight="1" x14ac:dyDescent="0.3">
      <c r="A163" s="6" t="s">
        <v>200</v>
      </c>
      <c r="B163" s="7" t="s">
        <v>191</v>
      </c>
      <c r="C163" s="17"/>
      <c r="D163" s="7"/>
      <c r="E163" s="2"/>
      <c r="F163" s="10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.75" customHeight="1" x14ac:dyDescent="0.3">
      <c r="A164" s="6" t="s">
        <v>201</v>
      </c>
      <c r="B164" s="7" t="s">
        <v>202</v>
      </c>
      <c r="C164" s="17"/>
      <c r="D164" s="7"/>
      <c r="E164" s="2"/>
      <c r="F164" s="10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.75" customHeight="1" x14ac:dyDescent="0.3">
      <c r="A165" s="6" t="s">
        <v>203</v>
      </c>
      <c r="B165" s="7" t="s">
        <v>191</v>
      </c>
      <c r="C165" s="17"/>
      <c r="D165" s="7"/>
      <c r="E165" s="2"/>
      <c r="F165" s="10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.75" customHeight="1" x14ac:dyDescent="0.3">
      <c r="A166" s="85" t="s">
        <v>204</v>
      </c>
      <c r="B166" s="87" t="s">
        <v>189</v>
      </c>
      <c r="C166" s="15"/>
      <c r="D166" s="7"/>
      <c r="E166" s="16"/>
      <c r="F166" s="90" t="s">
        <v>4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.75" customHeight="1" x14ac:dyDescent="0.3">
      <c r="A167" s="86"/>
      <c r="B167" s="86"/>
      <c r="C167" s="15"/>
      <c r="D167" s="7"/>
      <c r="E167" s="16"/>
      <c r="F167" s="86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.75" customHeight="1" x14ac:dyDescent="0.3">
      <c r="A168" s="18" t="s">
        <v>205</v>
      </c>
      <c r="B168" s="3" t="s">
        <v>155</v>
      </c>
      <c r="C168" s="19"/>
      <c r="D168" s="3"/>
      <c r="E168" s="16"/>
      <c r="F168" s="20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.75" customHeight="1" x14ac:dyDescent="0.3">
      <c r="A169" s="18" t="s">
        <v>206</v>
      </c>
      <c r="B169" s="3" t="s">
        <v>155</v>
      </c>
      <c r="C169" s="19"/>
      <c r="D169" s="3"/>
      <c r="E169" s="16"/>
      <c r="F169" s="20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.75" customHeight="1" x14ac:dyDescent="0.3">
      <c r="A170" s="18" t="s">
        <v>207</v>
      </c>
      <c r="B170" s="3" t="s">
        <v>155</v>
      </c>
      <c r="C170" s="19"/>
      <c r="D170" s="3"/>
      <c r="E170" s="16"/>
      <c r="F170" s="20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.75" customHeight="1" x14ac:dyDescent="0.3">
      <c r="A171" s="103" t="s">
        <v>208</v>
      </c>
      <c r="B171" s="101"/>
      <c r="C171" s="101"/>
      <c r="D171" s="89"/>
      <c r="E171" s="2"/>
      <c r="F171" s="21" t="s">
        <v>4</v>
      </c>
      <c r="G171" s="3"/>
      <c r="H171" s="3" t="s">
        <v>209</v>
      </c>
      <c r="I171" s="3" t="s">
        <v>210</v>
      </c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.75" customHeight="1" x14ac:dyDescent="0.3">
      <c r="A172" s="102" t="s">
        <v>211</v>
      </c>
      <c r="B172" s="101"/>
      <c r="C172" s="101"/>
      <c r="D172" s="89"/>
      <c r="E172" s="2"/>
      <c r="F172" s="22">
        <f>IF(SUM($F4:$F8)=0,0,AVERAGE($F4:$F8))</f>
        <v>0</v>
      </c>
      <c r="G172" s="3"/>
      <c r="H172" s="22">
        <f>MIN($F4:$F8)</f>
        <v>0</v>
      </c>
      <c r="I172" s="22">
        <f>MAX($F4:$F8)</f>
        <v>0</v>
      </c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.75" customHeight="1" x14ac:dyDescent="0.3">
      <c r="A173" s="102" t="s">
        <v>212</v>
      </c>
      <c r="B173" s="101"/>
      <c r="C173" s="101"/>
      <c r="D173" s="89"/>
      <c r="E173" s="2"/>
      <c r="F173" s="22">
        <f>IF(SUM($F11:$F24)=0,0,AVERAGE($F11:$F24))</f>
        <v>0</v>
      </c>
      <c r="G173" s="3"/>
      <c r="H173" s="22">
        <f>MIN($F11:$F24)</f>
        <v>0</v>
      </c>
      <c r="I173" s="22">
        <f>MAX($F11:$F24)</f>
        <v>0</v>
      </c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.75" customHeight="1" x14ac:dyDescent="0.3">
      <c r="A174" s="102" t="s">
        <v>213</v>
      </c>
      <c r="B174" s="101"/>
      <c r="C174" s="101"/>
      <c r="D174" s="89"/>
      <c r="E174" s="2"/>
      <c r="F174" s="22">
        <f>IF(SUM($F61:$F73)=0,0,AVERAGE($F61:$F73))</f>
        <v>0</v>
      </c>
      <c r="G174" s="3"/>
      <c r="H174" s="22">
        <f>MIN($F61:$F73)</f>
        <v>0</v>
      </c>
      <c r="I174" s="22">
        <f>MAX($F61:$F73)</f>
        <v>0</v>
      </c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.75" customHeight="1" x14ac:dyDescent="0.3">
      <c r="A175" s="102" t="s">
        <v>214</v>
      </c>
      <c r="B175" s="101"/>
      <c r="C175" s="101"/>
      <c r="D175" s="89"/>
      <c r="E175" s="2"/>
      <c r="F175" s="22">
        <f>IF(SUM($F100:$F105)=0,0,AVERAGE($F100:$F105))</f>
        <v>0</v>
      </c>
      <c r="G175" s="3"/>
      <c r="H175" s="22">
        <f>MIN($F100:$F105)</f>
        <v>0</v>
      </c>
      <c r="I175" s="22">
        <f>MAX($F100:$F105)</f>
        <v>0</v>
      </c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.75" customHeight="1" x14ac:dyDescent="0.3">
      <c r="A176" s="102" t="s">
        <v>215</v>
      </c>
      <c r="B176" s="101"/>
      <c r="C176" s="101"/>
      <c r="D176" s="89"/>
      <c r="E176" s="2"/>
      <c r="F176" s="22">
        <f>IF(SUM($F87:$F97)=0,0,AVERAGE($F87:$F97))</f>
        <v>0</v>
      </c>
      <c r="G176" s="3"/>
      <c r="H176" s="22">
        <f>MIN($F87:$F97)</f>
        <v>0</v>
      </c>
      <c r="I176" s="22">
        <f>MAX($F87:$F97)</f>
        <v>0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.75" customHeight="1" x14ac:dyDescent="0.3">
      <c r="A177" s="102" t="s">
        <v>216</v>
      </c>
      <c r="B177" s="101"/>
      <c r="C177" s="101"/>
      <c r="D177" s="89"/>
      <c r="E177" s="2"/>
      <c r="F177" s="22">
        <f>IF(SUM($F76:$F84)=0,0,AVERAGE($F76:$F84))</f>
        <v>0</v>
      </c>
      <c r="G177" s="3"/>
      <c r="H177" s="22">
        <f>MIN($F76:$F84)</f>
        <v>0</v>
      </c>
      <c r="I177" s="22">
        <f>MAX($F76:$F84)</f>
        <v>0</v>
      </c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.75" customHeight="1" x14ac:dyDescent="0.3">
      <c r="A178" s="102" t="s">
        <v>217</v>
      </c>
      <c r="B178" s="101"/>
      <c r="C178" s="101"/>
      <c r="D178" s="89"/>
      <c r="E178" s="2"/>
      <c r="F178" s="22">
        <f>IF(SUM($F33:$F58)=0,0,AVERAGE($F33:$F58))</f>
        <v>0</v>
      </c>
      <c r="G178" s="3"/>
      <c r="H178" s="22">
        <f>MIN($F33:$F58)</f>
        <v>0</v>
      </c>
      <c r="I178" s="22">
        <f>MAX($F33:$F58)</f>
        <v>0</v>
      </c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.75" customHeight="1" x14ac:dyDescent="0.3">
      <c r="A179" s="102" t="s">
        <v>218</v>
      </c>
      <c r="B179" s="101"/>
      <c r="C179" s="101"/>
      <c r="D179" s="89"/>
      <c r="E179" s="2"/>
      <c r="F179" s="22">
        <f>IF(SUM($F27:$F30)=0,0,AVERAGE($F27:$F30))</f>
        <v>0</v>
      </c>
      <c r="G179" s="3"/>
      <c r="H179" s="22">
        <f>MIN($F27:$F30)</f>
        <v>0</v>
      </c>
      <c r="I179" s="22">
        <f>MAX($F27:$F30)</f>
        <v>0</v>
      </c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.75" customHeight="1" x14ac:dyDescent="0.3">
      <c r="A180" s="102" t="s">
        <v>219</v>
      </c>
      <c r="B180" s="101"/>
      <c r="C180" s="101"/>
      <c r="D180" s="89"/>
      <c r="E180" s="23"/>
      <c r="F180" s="22">
        <f>IF(SUM($F108:$F115)=0,0,AVERAGE($F108:$F115))</f>
        <v>0</v>
      </c>
      <c r="G180" s="3"/>
      <c r="H180" s="22">
        <f>MIN($F108:$F115)</f>
        <v>0</v>
      </c>
      <c r="I180" s="22">
        <f>MAX($F108:$F115)</f>
        <v>0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.75" customHeight="1" x14ac:dyDescent="0.3">
      <c r="A181" s="102" t="s">
        <v>220</v>
      </c>
      <c r="B181" s="101"/>
      <c r="C181" s="101"/>
      <c r="D181" s="89"/>
      <c r="E181" s="2"/>
      <c r="F181" s="22">
        <f>IF(SUM($F118:$F131)=0,0,AVERAGE($F118:$F131))</f>
        <v>0</v>
      </c>
      <c r="G181" s="3"/>
      <c r="H181" s="22">
        <f>MIN($F118:$F131)</f>
        <v>0</v>
      </c>
      <c r="I181" s="22">
        <f>MAX($F118:$F131)</f>
        <v>0</v>
      </c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.75" customHeight="1" x14ac:dyDescent="0.3">
      <c r="A182" s="102" t="s">
        <v>169</v>
      </c>
      <c r="B182" s="101"/>
      <c r="C182" s="101"/>
      <c r="D182" s="89"/>
      <c r="E182" s="2"/>
      <c r="F182" s="22">
        <f>IF(SUM($F134:$F136)=0,0,AVERAGE($F134:$F136))</f>
        <v>0</v>
      </c>
      <c r="G182" s="3"/>
      <c r="H182" s="22">
        <f>MIN($F134:$F136)</f>
        <v>0</v>
      </c>
      <c r="I182" s="22">
        <f>MAX($F134:$F136)</f>
        <v>0</v>
      </c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.75" customHeight="1" x14ac:dyDescent="0.3">
      <c r="A183" s="102" t="s">
        <v>173</v>
      </c>
      <c r="B183" s="101"/>
      <c r="C183" s="101"/>
      <c r="D183" s="89"/>
      <c r="E183" s="2"/>
      <c r="F183" s="22">
        <f>IF(SUM($F139:$F150)=0,0,AVERAGE($F139:$F150))</f>
        <v>0</v>
      </c>
      <c r="G183" s="3"/>
      <c r="H183" s="22">
        <f>MIN($F139:$F150)</f>
        <v>0</v>
      </c>
      <c r="I183" s="22">
        <f>MAX($F139:$F150)</f>
        <v>0</v>
      </c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.75" customHeight="1" x14ac:dyDescent="0.3">
      <c r="A184" s="102" t="s">
        <v>188</v>
      </c>
      <c r="B184" s="101"/>
      <c r="C184" s="101"/>
      <c r="D184" s="89"/>
      <c r="E184" s="2"/>
      <c r="F184" s="22">
        <f>IF(SUM($F153:$F165)=0,0,AVERAGE($F153:$F165))</f>
        <v>0</v>
      </c>
      <c r="G184" s="3"/>
      <c r="H184" s="22">
        <f>MIN($F153:$F165)</f>
        <v>0</v>
      </c>
      <c r="I184" s="22">
        <f>MAX($F153:$F165)</f>
        <v>0</v>
      </c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.75" customHeight="1" x14ac:dyDescent="0.3">
      <c r="A185" s="102" t="s">
        <v>204</v>
      </c>
      <c r="B185" s="101"/>
      <c r="C185" s="101"/>
      <c r="D185" s="89"/>
      <c r="E185" s="2"/>
      <c r="F185" s="22">
        <f>IF(SUM($F168:$F170)=0,0,AVERAGE($F168:$F170))</f>
        <v>0</v>
      </c>
      <c r="G185" s="3"/>
      <c r="H185" s="22">
        <f>MIN($F168:$F170)</f>
        <v>0</v>
      </c>
      <c r="I185" s="22">
        <f>MAX($F168:$F170)</f>
        <v>0</v>
      </c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.75" customHeight="1" x14ac:dyDescent="0.3">
      <c r="A186" s="6"/>
      <c r="B186" s="7"/>
      <c r="C186" s="17"/>
      <c r="D186" s="7"/>
      <c r="E186" s="2"/>
      <c r="F186" s="2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.75" customHeight="1" x14ac:dyDescent="0.3">
      <c r="A187" s="103" t="s">
        <v>221</v>
      </c>
      <c r="B187" s="101"/>
      <c r="C187" s="101"/>
      <c r="D187" s="89"/>
      <c r="E187" s="2"/>
      <c r="F187" s="24" t="s">
        <v>4</v>
      </c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.75" customHeight="1" x14ac:dyDescent="0.3">
      <c r="A188" s="100" t="s">
        <v>222</v>
      </c>
      <c r="B188" s="101"/>
      <c r="C188" s="101"/>
      <c r="D188" s="89"/>
      <c r="E188" s="2"/>
      <c r="F188" s="22">
        <f>F172+AVERAGE($F$173:$F$180)+F181</f>
        <v>0</v>
      </c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.75" customHeight="1" x14ac:dyDescent="0.3">
      <c r="A189" s="100" t="s">
        <v>223</v>
      </c>
      <c r="B189" s="101"/>
      <c r="C189" s="101"/>
      <c r="D189" s="89"/>
      <c r="E189" s="2"/>
      <c r="F189" s="22">
        <f>F172+AVERAGE($F$173:$F$180)+F182</f>
        <v>0</v>
      </c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.75" customHeight="1" x14ac:dyDescent="0.3">
      <c r="A190" s="100" t="s">
        <v>224</v>
      </c>
      <c r="B190" s="101"/>
      <c r="C190" s="101"/>
      <c r="D190" s="89"/>
      <c r="E190" s="2"/>
      <c r="F190" s="22">
        <f>F172+AVERAGE($F$173:$F$180)+F183</f>
        <v>0</v>
      </c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.75" customHeight="1" x14ac:dyDescent="0.3">
      <c r="A191" s="100" t="s">
        <v>225</v>
      </c>
      <c r="B191" s="101"/>
      <c r="C191" s="101"/>
      <c r="D191" s="89"/>
      <c r="E191" s="2"/>
      <c r="F191" s="22">
        <f>AVERAGE($F$173:$F$180)+F181+F183</f>
        <v>0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.75" customHeight="1" x14ac:dyDescent="0.3">
      <c r="A192" s="100" t="s">
        <v>226</v>
      </c>
      <c r="B192" s="101"/>
      <c r="C192" s="101"/>
      <c r="D192" s="89"/>
      <c r="E192" s="2"/>
      <c r="F192" s="22">
        <f>AVERAGE($F$173:$F$180)+F183+F182</f>
        <v>0</v>
      </c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.75" customHeight="1" x14ac:dyDescent="0.3">
      <c r="A193" s="18"/>
      <c r="B193" s="3"/>
      <c r="C193" s="19"/>
      <c r="D193" s="3"/>
      <c r="E193" s="16"/>
      <c r="F193" s="25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.75" customHeight="1" x14ac:dyDescent="0.3">
      <c r="A194" s="18"/>
      <c r="B194" s="3"/>
      <c r="C194" s="19"/>
      <c r="D194" s="3"/>
      <c r="E194" s="16"/>
      <c r="F194" s="25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.75" customHeight="1" x14ac:dyDescent="0.3">
      <c r="A195" s="18"/>
      <c r="B195" s="3"/>
      <c r="C195" s="19"/>
      <c r="D195" s="3"/>
      <c r="E195" s="16"/>
      <c r="F195" s="25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.75" customHeight="1" x14ac:dyDescent="0.3">
      <c r="A196" s="18"/>
      <c r="B196" s="3"/>
      <c r="C196" s="19"/>
      <c r="D196" s="3"/>
      <c r="E196" s="16"/>
      <c r="F196" s="25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.75" customHeight="1" x14ac:dyDescent="0.3">
      <c r="A197" s="18"/>
      <c r="B197" s="3"/>
      <c r="C197" s="19"/>
      <c r="D197" s="3"/>
      <c r="E197" s="16"/>
      <c r="F197" s="25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.75" customHeight="1" x14ac:dyDescent="0.3">
      <c r="A198" s="18"/>
      <c r="B198" s="3"/>
      <c r="C198" s="19"/>
      <c r="D198" s="3"/>
      <c r="E198" s="16"/>
      <c r="F198" s="25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.75" customHeight="1" x14ac:dyDescent="0.3">
      <c r="A199" s="18"/>
      <c r="B199" s="3"/>
      <c r="C199" s="19"/>
      <c r="D199" s="3"/>
      <c r="E199" s="16"/>
      <c r="F199" s="25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.75" customHeight="1" x14ac:dyDescent="0.3">
      <c r="A200" s="18"/>
      <c r="B200" s="3"/>
      <c r="C200" s="19"/>
      <c r="D200" s="3"/>
      <c r="E200" s="16"/>
      <c r="F200" s="25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.75" customHeight="1" x14ac:dyDescent="0.3">
      <c r="A201" s="18"/>
      <c r="B201" s="3"/>
      <c r="C201" s="19"/>
      <c r="D201" s="3"/>
      <c r="E201" s="16"/>
      <c r="F201" s="25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.75" customHeight="1" x14ac:dyDescent="0.3">
      <c r="A202" s="18"/>
      <c r="B202" s="3"/>
      <c r="C202" s="19"/>
      <c r="D202" s="3"/>
      <c r="E202" s="16"/>
      <c r="F202" s="25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.75" customHeight="1" x14ac:dyDescent="0.3">
      <c r="A203" s="18"/>
      <c r="B203" s="3"/>
      <c r="C203" s="19"/>
      <c r="D203" s="3"/>
      <c r="E203" s="16"/>
      <c r="F203" s="25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.75" customHeight="1" x14ac:dyDescent="0.3">
      <c r="A204" s="18"/>
      <c r="B204" s="3"/>
      <c r="C204" s="19"/>
      <c r="D204" s="3"/>
      <c r="E204" s="16"/>
      <c r="F204" s="25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.75" customHeight="1" x14ac:dyDescent="0.3">
      <c r="A205" s="18"/>
      <c r="B205" s="3"/>
      <c r="C205" s="19"/>
      <c r="D205" s="3"/>
      <c r="E205" s="16"/>
      <c r="F205" s="25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.75" customHeight="1" x14ac:dyDescent="0.3">
      <c r="A206" s="18"/>
      <c r="B206" s="3"/>
      <c r="C206" s="19"/>
      <c r="D206" s="3"/>
      <c r="E206" s="16"/>
      <c r="F206" s="25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.75" customHeight="1" x14ac:dyDescent="0.3">
      <c r="A207" s="18"/>
      <c r="B207" s="3"/>
      <c r="C207" s="19"/>
      <c r="D207" s="3"/>
      <c r="E207" s="16"/>
      <c r="F207" s="25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.75" customHeight="1" x14ac:dyDescent="0.3">
      <c r="A208" s="18"/>
      <c r="B208" s="3"/>
      <c r="C208" s="19"/>
      <c r="D208" s="3"/>
      <c r="E208" s="16"/>
      <c r="F208" s="25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.75" customHeight="1" x14ac:dyDescent="0.3">
      <c r="A209" s="18"/>
      <c r="B209" s="3"/>
      <c r="C209" s="19"/>
      <c r="D209" s="3"/>
      <c r="E209" s="16"/>
      <c r="F209" s="25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.75" customHeight="1" x14ac:dyDescent="0.3">
      <c r="A210" s="18"/>
      <c r="B210" s="3"/>
      <c r="C210" s="19"/>
      <c r="D210" s="3"/>
      <c r="E210" s="16"/>
      <c r="F210" s="25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.75" customHeight="1" x14ac:dyDescent="0.3">
      <c r="A211" s="18"/>
      <c r="B211" s="3"/>
      <c r="C211" s="19"/>
      <c r="D211" s="3"/>
      <c r="E211" s="16"/>
      <c r="F211" s="25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.75" customHeight="1" x14ac:dyDescent="0.3">
      <c r="A212" s="18"/>
      <c r="B212" s="3"/>
      <c r="C212" s="19"/>
      <c r="D212" s="3"/>
      <c r="E212" s="16"/>
      <c r="F212" s="25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.75" customHeight="1" x14ac:dyDescent="0.3">
      <c r="A213" s="18"/>
      <c r="B213" s="3"/>
      <c r="C213" s="19"/>
      <c r="D213" s="3"/>
      <c r="E213" s="16"/>
      <c r="F213" s="25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.75" customHeight="1" x14ac:dyDescent="0.3">
      <c r="A214" s="18"/>
      <c r="B214" s="3"/>
      <c r="C214" s="19"/>
      <c r="D214" s="3"/>
      <c r="E214" s="16"/>
      <c r="F214" s="25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.75" customHeight="1" x14ac:dyDescent="0.3">
      <c r="A215" s="18"/>
      <c r="B215" s="3"/>
      <c r="C215" s="19"/>
      <c r="D215" s="3"/>
      <c r="E215" s="16"/>
      <c r="F215" s="25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.75" customHeight="1" x14ac:dyDescent="0.3">
      <c r="A216" s="18"/>
      <c r="B216" s="3"/>
      <c r="C216" s="19"/>
      <c r="D216" s="3"/>
      <c r="E216" s="16"/>
      <c r="F216" s="25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.75" customHeight="1" x14ac:dyDescent="0.3">
      <c r="A217" s="18"/>
      <c r="B217" s="3"/>
      <c r="C217" s="19"/>
      <c r="D217" s="3"/>
      <c r="E217" s="16"/>
      <c r="F217" s="25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.75" customHeight="1" x14ac:dyDescent="0.3">
      <c r="A218" s="18"/>
      <c r="B218" s="3"/>
      <c r="C218" s="19"/>
      <c r="D218" s="3"/>
      <c r="E218" s="16"/>
      <c r="F218" s="25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.75" customHeight="1" x14ac:dyDescent="0.3">
      <c r="A219" s="18"/>
      <c r="B219" s="3"/>
      <c r="C219" s="19"/>
      <c r="D219" s="3"/>
      <c r="E219" s="16"/>
      <c r="F219" s="25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.75" customHeight="1" x14ac:dyDescent="0.3">
      <c r="A220" s="18"/>
      <c r="B220" s="3"/>
      <c r="C220" s="19"/>
      <c r="D220" s="3"/>
      <c r="E220" s="16"/>
      <c r="F220" s="25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.75" customHeight="1" x14ac:dyDescent="0.3">
      <c r="A221" s="18"/>
      <c r="B221" s="3"/>
      <c r="C221" s="19"/>
      <c r="D221" s="3"/>
      <c r="E221" s="16"/>
      <c r="F221" s="25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.75" customHeight="1" x14ac:dyDescent="0.3">
      <c r="A222" s="18"/>
      <c r="B222" s="3"/>
      <c r="C222" s="19"/>
      <c r="D222" s="3"/>
      <c r="E222" s="16"/>
      <c r="F222" s="25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.75" customHeight="1" x14ac:dyDescent="0.3">
      <c r="A223" s="18"/>
      <c r="B223" s="3"/>
      <c r="C223" s="19"/>
      <c r="D223" s="3"/>
      <c r="E223" s="16"/>
      <c r="F223" s="25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.75" customHeight="1" x14ac:dyDescent="0.3">
      <c r="A224" s="18"/>
      <c r="B224" s="3"/>
      <c r="C224" s="19"/>
      <c r="D224" s="3"/>
      <c r="E224" s="16"/>
      <c r="F224" s="25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.75" customHeight="1" x14ac:dyDescent="0.3">
      <c r="A225" s="18"/>
      <c r="B225" s="3"/>
      <c r="C225" s="19"/>
      <c r="D225" s="3"/>
      <c r="E225" s="16"/>
      <c r="F225" s="25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.75" customHeight="1" x14ac:dyDescent="0.3">
      <c r="A226" s="18"/>
      <c r="B226" s="3"/>
      <c r="C226" s="19"/>
      <c r="D226" s="3"/>
      <c r="E226" s="16"/>
      <c r="F226" s="25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.75" customHeight="1" x14ac:dyDescent="0.3">
      <c r="A227" s="18"/>
      <c r="B227" s="3"/>
      <c r="C227" s="19"/>
      <c r="D227" s="3"/>
      <c r="E227" s="16"/>
      <c r="F227" s="25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.75" customHeight="1" x14ac:dyDescent="0.3">
      <c r="A228" s="18"/>
      <c r="B228" s="3"/>
      <c r="C228" s="19"/>
      <c r="D228" s="3"/>
      <c r="E228" s="16"/>
      <c r="F228" s="25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.75" customHeight="1" x14ac:dyDescent="0.3">
      <c r="A229" s="18"/>
      <c r="B229" s="3"/>
      <c r="C229" s="19"/>
      <c r="D229" s="3"/>
      <c r="E229" s="16"/>
      <c r="F229" s="25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.75" customHeight="1" x14ac:dyDescent="0.3">
      <c r="A230" s="18"/>
      <c r="B230" s="3"/>
      <c r="C230" s="19"/>
      <c r="D230" s="3"/>
      <c r="E230" s="16"/>
      <c r="F230" s="25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.75" customHeight="1" x14ac:dyDescent="0.3">
      <c r="A231" s="18"/>
      <c r="B231" s="3"/>
      <c r="C231" s="19"/>
      <c r="D231" s="3"/>
      <c r="E231" s="16"/>
      <c r="F231" s="25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.75" customHeight="1" x14ac:dyDescent="0.3">
      <c r="A232" s="18"/>
      <c r="B232" s="3"/>
      <c r="C232" s="19"/>
      <c r="D232" s="3"/>
      <c r="E232" s="16"/>
      <c r="F232" s="25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.75" customHeight="1" x14ac:dyDescent="0.3">
      <c r="A233" s="18"/>
      <c r="B233" s="3"/>
      <c r="C233" s="19"/>
      <c r="D233" s="3"/>
      <c r="E233" s="16"/>
      <c r="F233" s="25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.75" customHeight="1" x14ac:dyDescent="0.3">
      <c r="A234" s="18"/>
      <c r="B234" s="3"/>
      <c r="C234" s="19"/>
      <c r="D234" s="3"/>
      <c r="E234" s="16"/>
      <c r="F234" s="25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.75" customHeight="1" x14ac:dyDescent="0.3">
      <c r="A235" s="18"/>
      <c r="B235" s="3"/>
      <c r="C235" s="19"/>
      <c r="D235" s="3"/>
      <c r="E235" s="16"/>
      <c r="F235" s="25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.75" customHeight="1" x14ac:dyDescent="0.3">
      <c r="A236" s="18"/>
      <c r="B236" s="3"/>
      <c r="C236" s="19"/>
      <c r="D236" s="3"/>
      <c r="E236" s="16"/>
      <c r="F236" s="25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.75" customHeight="1" x14ac:dyDescent="0.3">
      <c r="A237" s="18"/>
      <c r="B237" s="3"/>
      <c r="C237" s="19"/>
      <c r="D237" s="3"/>
      <c r="E237" s="16"/>
      <c r="F237" s="25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.75" customHeight="1" x14ac:dyDescent="0.3">
      <c r="A238" s="18"/>
      <c r="B238" s="3"/>
      <c r="C238" s="19"/>
      <c r="D238" s="3"/>
      <c r="E238" s="16"/>
      <c r="F238" s="25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.75" customHeight="1" x14ac:dyDescent="0.3">
      <c r="A239" s="18"/>
      <c r="B239" s="3"/>
      <c r="C239" s="19"/>
      <c r="D239" s="3"/>
      <c r="E239" s="16"/>
      <c r="F239" s="25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.75" customHeight="1" x14ac:dyDescent="0.3">
      <c r="A240" s="18"/>
      <c r="B240" s="3"/>
      <c r="C240" s="19"/>
      <c r="D240" s="3"/>
      <c r="E240" s="16"/>
      <c r="F240" s="25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.75" customHeight="1" x14ac:dyDescent="0.3">
      <c r="A241" s="18"/>
      <c r="B241" s="3"/>
      <c r="C241" s="19"/>
      <c r="D241" s="3"/>
      <c r="E241" s="16"/>
      <c r="F241" s="25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.75" customHeight="1" x14ac:dyDescent="0.3">
      <c r="A242" s="18"/>
      <c r="B242" s="3"/>
      <c r="C242" s="19"/>
      <c r="D242" s="3"/>
      <c r="E242" s="16"/>
      <c r="F242" s="25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.75" customHeight="1" x14ac:dyDescent="0.3">
      <c r="A243" s="18"/>
      <c r="B243" s="3"/>
      <c r="C243" s="19"/>
      <c r="D243" s="3"/>
      <c r="E243" s="16"/>
      <c r="F243" s="25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.75" customHeight="1" x14ac:dyDescent="0.3">
      <c r="A244" s="18"/>
      <c r="B244" s="3"/>
      <c r="C244" s="19"/>
      <c r="D244" s="3"/>
      <c r="E244" s="16"/>
      <c r="F244" s="25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.75" customHeight="1" x14ac:dyDescent="0.3">
      <c r="A245" s="18"/>
      <c r="B245" s="3"/>
      <c r="C245" s="19"/>
      <c r="D245" s="3"/>
      <c r="E245" s="16"/>
      <c r="F245" s="25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.75" customHeight="1" x14ac:dyDescent="0.3">
      <c r="A246" s="18"/>
      <c r="B246" s="3"/>
      <c r="C246" s="19"/>
      <c r="D246" s="3"/>
      <c r="E246" s="16"/>
      <c r="F246" s="25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.75" customHeight="1" x14ac:dyDescent="0.3">
      <c r="A247" s="18"/>
      <c r="B247" s="3"/>
      <c r="C247" s="19"/>
      <c r="D247" s="3"/>
      <c r="E247" s="16"/>
      <c r="F247" s="25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.75" customHeight="1" x14ac:dyDescent="0.3">
      <c r="A248" s="18"/>
      <c r="B248" s="3"/>
      <c r="C248" s="19"/>
      <c r="D248" s="3"/>
      <c r="E248" s="16"/>
      <c r="F248" s="25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.75" customHeight="1" x14ac:dyDescent="0.3">
      <c r="A249" s="18"/>
      <c r="B249" s="3"/>
      <c r="C249" s="19"/>
      <c r="D249" s="3"/>
      <c r="E249" s="16"/>
      <c r="F249" s="25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.75" customHeight="1" x14ac:dyDescent="0.3">
      <c r="A250" s="18"/>
      <c r="B250" s="3"/>
      <c r="C250" s="19"/>
      <c r="D250" s="3"/>
      <c r="E250" s="16"/>
      <c r="F250" s="25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.75" customHeight="1" x14ac:dyDescent="0.3">
      <c r="A251" s="18"/>
      <c r="B251" s="3"/>
      <c r="C251" s="19"/>
      <c r="D251" s="3"/>
      <c r="E251" s="16"/>
      <c r="F251" s="25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.75" customHeight="1" x14ac:dyDescent="0.3">
      <c r="A252" s="18"/>
      <c r="B252" s="3"/>
      <c r="C252" s="19"/>
      <c r="D252" s="3"/>
      <c r="E252" s="16"/>
      <c r="F252" s="25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.75" customHeight="1" x14ac:dyDescent="0.3">
      <c r="A253" s="18"/>
      <c r="B253" s="3"/>
      <c r="C253" s="19"/>
      <c r="D253" s="3"/>
      <c r="E253" s="16"/>
      <c r="F253" s="25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.75" customHeight="1" x14ac:dyDescent="0.3">
      <c r="A254" s="18"/>
      <c r="B254" s="3"/>
      <c r="C254" s="19"/>
      <c r="D254" s="3"/>
      <c r="E254" s="16"/>
      <c r="F254" s="25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.75" customHeight="1" x14ac:dyDescent="0.3">
      <c r="A255" s="18"/>
      <c r="B255" s="3"/>
      <c r="C255" s="19"/>
      <c r="D255" s="3"/>
      <c r="E255" s="16"/>
      <c r="F255" s="25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.75" customHeight="1" x14ac:dyDescent="0.3">
      <c r="A256" s="18"/>
      <c r="B256" s="3"/>
      <c r="C256" s="19"/>
      <c r="D256" s="3"/>
      <c r="E256" s="16"/>
      <c r="F256" s="25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.75" customHeight="1" x14ac:dyDescent="0.3">
      <c r="A257" s="18"/>
      <c r="B257" s="3"/>
      <c r="C257" s="19"/>
      <c r="D257" s="3"/>
      <c r="E257" s="16"/>
      <c r="F257" s="25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.75" customHeight="1" x14ac:dyDescent="0.3">
      <c r="A258" s="18"/>
      <c r="B258" s="3"/>
      <c r="C258" s="19"/>
      <c r="D258" s="3"/>
      <c r="E258" s="16"/>
      <c r="F258" s="25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.75" customHeight="1" x14ac:dyDescent="0.3">
      <c r="A259" s="18"/>
      <c r="B259" s="3"/>
      <c r="C259" s="19"/>
      <c r="D259" s="3"/>
      <c r="E259" s="16"/>
      <c r="F259" s="25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.75" customHeight="1" x14ac:dyDescent="0.3">
      <c r="A260" s="18"/>
      <c r="B260" s="3"/>
      <c r="C260" s="19"/>
      <c r="D260" s="3"/>
      <c r="E260" s="16"/>
      <c r="F260" s="25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.75" customHeight="1" x14ac:dyDescent="0.3">
      <c r="A261" s="18"/>
      <c r="B261" s="3"/>
      <c r="C261" s="19"/>
      <c r="D261" s="3"/>
      <c r="E261" s="16"/>
      <c r="F261" s="25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.75" customHeight="1" x14ac:dyDescent="0.3">
      <c r="A262" s="18"/>
      <c r="B262" s="3"/>
      <c r="C262" s="19"/>
      <c r="D262" s="3"/>
      <c r="E262" s="16"/>
      <c r="F262" s="25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.75" customHeight="1" x14ac:dyDescent="0.3">
      <c r="A263" s="18"/>
      <c r="B263" s="3"/>
      <c r="C263" s="19"/>
      <c r="D263" s="3"/>
      <c r="E263" s="16"/>
      <c r="F263" s="25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.75" customHeight="1" x14ac:dyDescent="0.3">
      <c r="A264" s="18"/>
      <c r="B264" s="3"/>
      <c r="C264" s="19"/>
      <c r="D264" s="3"/>
      <c r="E264" s="16"/>
      <c r="F264" s="25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.75" customHeight="1" x14ac:dyDescent="0.3">
      <c r="A265" s="18"/>
      <c r="B265" s="3"/>
      <c r="C265" s="19"/>
      <c r="D265" s="3"/>
      <c r="E265" s="16"/>
      <c r="F265" s="25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.75" customHeight="1" x14ac:dyDescent="0.3">
      <c r="A266" s="18"/>
      <c r="B266" s="3"/>
      <c r="C266" s="19"/>
      <c r="D266" s="3"/>
      <c r="E266" s="16"/>
      <c r="F266" s="25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.75" customHeight="1" x14ac:dyDescent="0.3">
      <c r="A267" s="18"/>
      <c r="B267" s="3"/>
      <c r="C267" s="19"/>
      <c r="D267" s="3"/>
      <c r="E267" s="16"/>
      <c r="F267" s="25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.75" customHeight="1" x14ac:dyDescent="0.3">
      <c r="A268" s="18"/>
      <c r="B268" s="3"/>
      <c r="C268" s="19"/>
      <c r="D268" s="3"/>
      <c r="E268" s="16"/>
      <c r="F268" s="25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.75" customHeight="1" x14ac:dyDescent="0.3">
      <c r="A269" s="18"/>
      <c r="B269" s="3"/>
      <c r="C269" s="19"/>
      <c r="D269" s="3"/>
      <c r="E269" s="16"/>
      <c r="F269" s="25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.75" customHeight="1" x14ac:dyDescent="0.3">
      <c r="A270" s="18"/>
      <c r="B270" s="3"/>
      <c r="C270" s="19"/>
      <c r="D270" s="3"/>
      <c r="E270" s="16"/>
      <c r="F270" s="25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.75" customHeight="1" x14ac:dyDescent="0.3">
      <c r="A271" s="18"/>
      <c r="B271" s="3"/>
      <c r="C271" s="19"/>
      <c r="D271" s="3"/>
      <c r="E271" s="16"/>
      <c r="F271" s="25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.75" customHeight="1" x14ac:dyDescent="0.3">
      <c r="A272" s="18"/>
      <c r="B272" s="3"/>
      <c r="C272" s="19"/>
      <c r="D272" s="3"/>
      <c r="E272" s="16"/>
      <c r="F272" s="25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.75" customHeight="1" x14ac:dyDescent="0.3">
      <c r="A273" s="18"/>
      <c r="B273" s="3"/>
      <c r="C273" s="19"/>
      <c r="D273" s="3"/>
      <c r="E273" s="16"/>
      <c r="F273" s="25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.75" customHeight="1" x14ac:dyDescent="0.3">
      <c r="A274" s="18"/>
      <c r="B274" s="3"/>
      <c r="C274" s="19"/>
      <c r="D274" s="3"/>
      <c r="E274" s="16"/>
      <c r="F274" s="25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.75" customHeight="1" x14ac:dyDescent="0.3">
      <c r="A275" s="18"/>
      <c r="B275" s="3"/>
      <c r="C275" s="19"/>
      <c r="D275" s="3"/>
      <c r="E275" s="16"/>
      <c r="F275" s="25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.75" customHeight="1" x14ac:dyDescent="0.3">
      <c r="A276" s="18"/>
      <c r="B276" s="3"/>
      <c r="C276" s="19"/>
      <c r="D276" s="3"/>
      <c r="E276" s="16"/>
      <c r="F276" s="25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.75" customHeight="1" x14ac:dyDescent="0.3">
      <c r="A277" s="18"/>
      <c r="B277" s="3"/>
      <c r="C277" s="19"/>
      <c r="D277" s="3"/>
      <c r="E277" s="16"/>
      <c r="F277" s="25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.75" customHeight="1" x14ac:dyDescent="0.3">
      <c r="A278" s="18"/>
      <c r="B278" s="3"/>
      <c r="C278" s="19"/>
      <c r="D278" s="3"/>
      <c r="E278" s="16"/>
      <c r="F278" s="25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.75" customHeight="1" x14ac:dyDescent="0.3">
      <c r="A279" s="18"/>
      <c r="B279" s="3"/>
      <c r="C279" s="19"/>
      <c r="D279" s="3"/>
      <c r="E279" s="16"/>
      <c r="F279" s="25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.75" customHeight="1" x14ac:dyDescent="0.3">
      <c r="A280" s="18"/>
      <c r="B280" s="3"/>
      <c r="C280" s="19"/>
      <c r="D280" s="3"/>
      <c r="E280" s="16"/>
      <c r="F280" s="25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.75" customHeight="1" x14ac:dyDescent="0.3">
      <c r="A281" s="18"/>
      <c r="B281" s="3"/>
      <c r="C281" s="19"/>
      <c r="D281" s="3"/>
      <c r="E281" s="16"/>
      <c r="F281" s="25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.75" customHeight="1" x14ac:dyDescent="0.3">
      <c r="A282" s="18"/>
      <c r="B282" s="3"/>
      <c r="C282" s="19"/>
      <c r="D282" s="3"/>
      <c r="E282" s="16"/>
      <c r="F282" s="25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.75" customHeight="1" x14ac:dyDescent="0.3">
      <c r="A283" s="18"/>
      <c r="B283" s="3"/>
      <c r="C283" s="19"/>
      <c r="D283" s="3"/>
      <c r="E283" s="16"/>
      <c r="F283" s="25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.75" customHeight="1" x14ac:dyDescent="0.3">
      <c r="A284" s="18"/>
      <c r="B284" s="3"/>
      <c r="C284" s="19"/>
      <c r="D284" s="3"/>
      <c r="E284" s="16"/>
      <c r="F284" s="25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.75" customHeight="1" x14ac:dyDescent="0.3">
      <c r="A285" s="18"/>
      <c r="B285" s="3"/>
      <c r="C285" s="19"/>
      <c r="D285" s="3"/>
      <c r="E285" s="16"/>
      <c r="F285" s="25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.75" customHeight="1" x14ac:dyDescent="0.3">
      <c r="A286" s="18"/>
      <c r="B286" s="3"/>
      <c r="C286" s="19"/>
      <c r="D286" s="3"/>
      <c r="E286" s="16"/>
      <c r="F286" s="25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.75" customHeight="1" x14ac:dyDescent="0.3">
      <c r="A287" s="18"/>
      <c r="B287" s="3"/>
      <c r="C287" s="19"/>
      <c r="D287" s="3"/>
      <c r="E287" s="16"/>
      <c r="F287" s="25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.75" customHeight="1" x14ac:dyDescent="0.3">
      <c r="A288" s="18"/>
      <c r="B288" s="3"/>
      <c r="C288" s="19"/>
      <c r="D288" s="3"/>
      <c r="E288" s="16"/>
      <c r="F288" s="25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.75" customHeight="1" x14ac:dyDescent="0.3">
      <c r="A289" s="18"/>
      <c r="B289" s="3"/>
      <c r="C289" s="19"/>
      <c r="D289" s="3"/>
      <c r="E289" s="16"/>
      <c r="F289" s="25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.75" customHeight="1" x14ac:dyDescent="0.3">
      <c r="A290" s="18"/>
      <c r="B290" s="3"/>
      <c r="C290" s="19"/>
      <c r="D290" s="3"/>
      <c r="E290" s="16"/>
      <c r="F290" s="25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.75" customHeight="1" x14ac:dyDescent="0.3">
      <c r="A291" s="18"/>
      <c r="B291" s="3"/>
      <c r="C291" s="19"/>
      <c r="D291" s="3"/>
      <c r="E291" s="16"/>
      <c r="F291" s="25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.75" customHeight="1" x14ac:dyDescent="0.3">
      <c r="A292" s="18"/>
      <c r="B292" s="3"/>
      <c r="C292" s="19"/>
      <c r="D292" s="3"/>
      <c r="E292" s="16"/>
      <c r="F292" s="25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.75" customHeight="1" x14ac:dyDescent="0.3">
      <c r="A293" s="18"/>
      <c r="B293" s="3"/>
      <c r="C293" s="19"/>
      <c r="D293" s="3"/>
      <c r="E293" s="16"/>
      <c r="F293" s="25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.75" customHeight="1" x14ac:dyDescent="0.3">
      <c r="A294" s="18"/>
      <c r="B294" s="3"/>
      <c r="C294" s="19"/>
      <c r="D294" s="3"/>
      <c r="E294" s="16"/>
      <c r="F294" s="25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.75" customHeight="1" x14ac:dyDescent="0.3">
      <c r="A295" s="18"/>
      <c r="B295" s="3"/>
      <c r="C295" s="19"/>
      <c r="D295" s="3"/>
      <c r="E295" s="16"/>
      <c r="F295" s="25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.75" customHeight="1" x14ac:dyDescent="0.3">
      <c r="A296" s="18"/>
      <c r="B296" s="3"/>
      <c r="C296" s="19"/>
      <c r="D296" s="3"/>
      <c r="E296" s="16"/>
      <c r="F296" s="25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.75" customHeight="1" x14ac:dyDescent="0.3">
      <c r="A297" s="18"/>
      <c r="B297" s="3"/>
      <c r="C297" s="19"/>
      <c r="D297" s="3"/>
      <c r="E297" s="16"/>
      <c r="F297" s="25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.75" customHeight="1" x14ac:dyDescent="0.3">
      <c r="A298" s="18"/>
      <c r="B298" s="3"/>
      <c r="C298" s="19"/>
      <c r="D298" s="3"/>
      <c r="E298" s="16"/>
      <c r="F298" s="25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.75" customHeight="1" x14ac:dyDescent="0.3">
      <c r="A299" s="18"/>
      <c r="B299" s="3"/>
      <c r="C299" s="19"/>
      <c r="D299" s="3"/>
      <c r="E299" s="16"/>
      <c r="F299" s="25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.75" customHeight="1" x14ac:dyDescent="0.3">
      <c r="A300" s="18"/>
      <c r="B300" s="3"/>
      <c r="C300" s="19"/>
      <c r="D300" s="3"/>
      <c r="E300" s="16"/>
      <c r="F300" s="25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.75" customHeight="1" x14ac:dyDescent="0.3">
      <c r="A301" s="18"/>
      <c r="B301" s="3"/>
      <c r="C301" s="19"/>
      <c r="D301" s="3"/>
      <c r="E301" s="16"/>
      <c r="F301" s="25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.75" customHeight="1" x14ac:dyDescent="0.3">
      <c r="A302" s="18"/>
      <c r="B302" s="3"/>
      <c r="C302" s="19"/>
      <c r="D302" s="3"/>
      <c r="E302" s="16"/>
      <c r="F302" s="25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.75" customHeight="1" x14ac:dyDescent="0.3">
      <c r="A303" s="18"/>
      <c r="B303" s="3"/>
      <c r="C303" s="19"/>
      <c r="D303" s="3"/>
      <c r="E303" s="16"/>
      <c r="F303" s="25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.75" customHeight="1" x14ac:dyDescent="0.3">
      <c r="A304" s="18"/>
      <c r="B304" s="3"/>
      <c r="C304" s="19"/>
      <c r="D304" s="3"/>
      <c r="E304" s="16"/>
      <c r="F304" s="25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.75" customHeight="1" x14ac:dyDescent="0.3">
      <c r="A305" s="18"/>
      <c r="B305" s="3"/>
      <c r="C305" s="19"/>
      <c r="D305" s="3"/>
      <c r="E305" s="16"/>
      <c r="F305" s="25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.75" customHeight="1" x14ac:dyDescent="0.3">
      <c r="A306" s="18"/>
      <c r="B306" s="3"/>
      <c r="C306" s="19"/>
      <c r="D306" s="3"/>
      <c r="E306" s="16"/>
      <c r="F306" s="25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.75" customHeight="1" x14ac:dyDescent="0.3">
      <c r="A307" s="18"/>
      <c r="B307" s="3"/>
      <c r="C307" s="19"/>
      <c r="D307" s="3"/>
      <c r="E307" s="16"/>
      <c r="F307" s="25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.75" customHeight="1" x14ac:dyDescent="0.3">
      <c r="A308" s="18"/>
      <c r="B308" s="3"/>
      <c r="C308" s="19"/>
      <c r="D308" s="3"/>
      <c r="E308" s="16"/>
      <c r="F308" s="25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.75" customHeight="1" x14ac:dyDescent="0.3">
      <c r="A309" s="18"/>
      <c r="B309" s="3"/>
      <c r="C309" s="19"/>
      <c r="D309" s="3"/>
      <c r="E309" s="16"/>
      <c r="F309" s="25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.75" customHeight="1" x14ac:dyDescent="0.3">
      <c r="A310" s="18"/>
      <c r="B310" s="3"/>
      <c r="C310" s="19"/>
      <c r="D310" s="3"/>
      <c r="E310" s="16"/>
      <c r="F310" s="25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.75" customHeight="1" x14ac:dyDescent="0.3">
      <c r="A311" s="18"/>
      <c r="B311" s="3"/>
      <c r="C311" s="19"/>
      <c r="D311" s="3"/>
      <c r="E311" s="16"/>
      <c r="F311" s="25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.75" customHeight="1" x14ac:dyDescent="0.3">
      <c r="A312" s="18"/>
      <c r="B312" s="3"/>
      <c r="C312" s="19"/>
      <c r="D312" s="3"/>
      <c r="E312" s="16"/>
      <c r="F312" s="25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.75" customHeight="1" x14ac:dyDescent="0.3">
      <c r="A313" s="18"/>
      <c r="B313" s="3"/>
      <c r="C313" s="19"/>
      <c r="D313" s="3"/>
      <c r="E313" s="16"/>
      <c r="F313" s="25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.75" customHeight="1" x14ac:dyDescent="0.3">
      <c r="A314" s="18"/>
      <c r="B314" s="3"/>
      <c r="C314" s="19"/>
      <c r="D314" s="3"/>
      <c r="E314" s="16"/>
      <c r="F314" s="25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.75" customHeight="1" x14ac:dyDescent="0.3">
      <c r="A315" s="18"/>
      <c r="B315" s="3"/>
      <c r="C315" s="19"/>
      <c r="D315" s="3"/>
      <c r="E315" s="16"/>
      <c r="F315" s="25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.75" customHeight="1" x14ac:dyDescent="0.3">
      <c r="A316" s="18"/>
      <c r="B316" s="3"/>
      <c r="C316" s="19"/>
      <c r="D316" s="3"/>
      <c r="E316" s="16"/>
      <c r="F316" s="25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.75" customHeight="1" x14ac:dyDescent="0.3">
      <c r="A317" s="18"/>
      <c r="B317" s="3"/>
      <c r="C317" s="19"/>
      <c r="D317" s="3"/>
      <c r="E317" s="16"/>
      <c r="F317" s="25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.75" customHeight="1" x14ac:dyDescent="0.3">
      <c r="A318" s="18"/>
      <c r="B318" s="3"/>
      <c r="C318" s="19"/>
      <c r="D318" s="3"/>
      <c r="E318" s="16"/>
      <c r="F318" s="25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.75" customHeight="1" x14ac:dyDescent="0.3">
      <c r="A319" s="18"/>
      <c r="B319" s="3"/>
      <c r="C319" s="19"/>
      <c r="D319" s="3"/>
      <c r="E319" s="16"/>
      <c r="F319" s="25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.75" customHeight="1" x14ac:dyDescent="0.3">
      <c r="A320" s="18"/>
      <c r="B320" s="3"/>
      <c r="C320" s="19"/>
      <c r="D320" s="3"/>
      <c r="E320" s="16"/>
      <c r="F320" s="25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.75" customHeight="1" x14ac:dyDescent="0.3">
      <c r="A321" s="18"/>
      <c r="B321" s="3"/>
      <c r="C321" s="19"/>
      <c r="D321" s="3"/>
      <c r="E321" s="16"/>
      <c r="F321" s="25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.75" customHeight="1" x14ac:dyDescent="0.3">
      <c r="A322" s="18"/>
      <c r="B322" s="3"/>
      <c r="C322" s="19"/>
      <c r="D322" s="3"/>
      <c r="E322" s="16"/>
      <c r="F322" s="25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.75" customHeight="1" x14ac:dyDescent="0.3">
      <c r="A323" s="18"/>
      <c r="B323" s="3"/>
      <c r="C323" s="19"/>
      <c r="D323" s="3"/>
      <c r="E323" s="16"/>
      <c r="F323" s="25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.75" customHeight="1" x14ac:dyDescent="0.3">
      <c r="A324" s="18"/>
      <c r="B324" s="3"/>
      <c r="C324" s="19"/>
      <c r="D324" s="3"/>
      <c r="E324" s="16"/>
      <c r="F324" s="25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.75" customHeight="1" x14ac:dyDescent="0.3">
      <c r="A325" s="18"/>
      <c r="B325" s="3"/>
      <c r="C325" s="19"/>
      <c r="D325" s="3"/>
      <c r="E325" s="16"/>
      <c r="F325" s="25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.75" customHeight="1" x14ac:dyDescent="0.3">
      <c r="A326" s="18"/>
      <c r="B326" s="3"/>
      <c r="C326" s="19"/>
      <c r="D326" s="3"/>
      <c r="E326" s="16"/>
      <c r="F326" s="25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.75" customHeight="1" x14ac:dyDescent="0.3">
      <c r="A327" s="18"/>
      <c r="B327" s="3"/>
      <c r="C327" s="19"/>
      <c r="D327" s="3"/>
      <c r="E327" s="16"/>
      <c r="F327" s="25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.75" customHeight="1" x14ac:dyDescent="0.3">
      <c r="A328" s="18"/>
      <c r="B328" s="3"/>
      <c r="C328" s="19"/>
      <c r="D328" s="3"/>
      <c r="E328" s="16"/>
      <c r="F328" s="25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.75" customHeight="1" x14ac:dyDescent="0.3">
      <c r="A329" s="18"/>
      <c r="B329" s="3"/>
      <c r="C329" s="19"/>
      <c r="D329" s="3"/>
      <c r="E329" s="16"/>
      <c r="F329" s="25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.75" customHeight="1" x14ac:dyDescent="0.3">
      <c r="A330" s="18"/>
      <c r="B330" s="3"/>
      <c r="C330" s="19"/>
      <c r="D330" s="3"/>
      <c r="E330" s="16"/>
      <c r="F330" s="25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.75" customHeight="1" x14ac:dyDescent="0.3">
      <c r="A331" s="18"/>
      <c r="B331" s="3"/>
      <c r="C331" s="19"/>
      <c r="D331" s="3"/>
      <c r="E331" s="16"/>
      <c r="F331" s="25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.75" customHeight="1" x14ac:dyDescent="0.3">
      <c r="A332" s="18"/>
      <c r="B332" s="3"/>
      <c r="C332" s="19"/>
      <c r="D332" s="3"/>
      <c r="E332" s="16"/>
      <c r="F332" s="25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.75" customHeight="1" x14ac:dyDescent="0.3">
      <c r="A333" s="18"/>
      <c r="B333" s="3"/>
      <c r="C333" s="19"/>
      <c r="D333" s="3"/>
      <c r="E333" s="16"/>
      <c r="F333" s="25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.75" customHeight="1" x14ac:dyDescent="0.3">
      <c r="A334" s="18"/>
      <c r="B334" s="3"/>
      <c r="C334" s="19"/>
      <c r="D334" s="3"/>
      <c r="E334" s="16"/>
      <c r="F334" s="25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.75" customHeight="1" x14ac:dyDescent="0.3">
      <c r="A335" s="18"/>
      <c r="B335" s="3"/>
      <c r="C335" s="19"/>
      <c r="D335" s="3"/>
      <c r="E335" s="16"/>
      <c r="F335" s="25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.75" customHeight="1" x14ac:dyDescent="0.3">
      <c r="A336" s="18"/>
      <c r="B336" s="3"/>
      <c r="C336" s="19"/>
      <c r="D336" s="3"/>
      <c r="E336" s="16"/>
      <c r="F336" s="25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.75" customHeight="1" x14ac:dyDescent="0.3">
      <c r="A337" s="18"/>
      <c r="B337" s="3"/>
      <c r="C337" s="19"/>
      <c r="D337" s="3"/>
      <c r="E337" s="16"/>
      <c r="F337" s="25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.75" customHeight="1" x14ac:dyDescent="0.3">
      <c r="A338" s="18"/>
      <c r="B338" s="3"/>
      <c r="C338" s="19"/>
      <c r="D338" s="3"/>
      <c r="E338" s="16"/>
      <c r="F338" s="25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.75" customHeight="1" x14ac:dyDescent="0.3">
      <c r="A339" s="18"/>
      <c r="B339" s="3"/>
      <c r="C339" s="19"/>
      <c r="D339" s="3"/>
      <c r="E339" s="16"/>
      <c r="F339" s="25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.75" customHeight="1" x14ac:dyDescent="0.3">
      <c r="A340" s="18"/>
      <c r="B340" s="3"/>
      <c r="C340" s="19"/>
      <c r="D340" s="3"/>
      <c r="E340" s="16"/>
      <c r="F340" s="25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.75" customHeight="1" x14ac:dyDescent="0.3">
      <c r="A341" s="18"/>
      <c r="B341" s="3"/>
      <c r="C341" s="19"/>
      <c r="D341" s="3"/>
      <c r="E341" s="16"/>
      <c r="F341" s="25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.75" customHeight="1" x14ac:dyDescent="0.3">
      <c r="A342" s="18"/>
      <c r="B342" s="3"/>
      <c r="C342" s="19"/>
      <c r="D342" s="3"/>
      <c r="E342" s="16"/>
      <c r="F342" s="25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.75" customHeight="1" x14ac:dyDescent="0.3">
      <c r="A343" s="18"/>
      <c r="B343" s="3"/>
      <c r="C343" s="19"/>
      <c r="D343" s="3"/>
      <c r="E343" s="16"/>
      <c r="F343" s="25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.75" customHeight="1" x14ac:dyDescent="0.3">
      <c r="A344" s="18"/>
      <c r="B344" s="3"/>
      <c r="C344" s="19"/>
      <c r="D344" s="3"/>
      <c r="E344" s="16"/>
      <c r="F344" s="25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.75" customHeight="1" x14ac:dyDescent="0.3">
      <c r="A345" s="18"/>
      <c r="B345" s="3"/>
      <c r="C345" s="19"/>
      <c r="D345" s="3"/>
      <c r="E345" s="16"/>
      <c r="F345" s="25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.75" customHeight="1" x14ac:dyDescent="0.3">
      <c r="A346" s="18"/>
      <c r="B346" s="3"/>
      <c r="C346" s="19"/>
      <c r="D346" s="3"/>
      <c r="E346" s="16"/>
      <c r="F346" s="25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.75" customHeight="1" x14ac:dyDescent="0.3">
      <c r="A347" s="18"/>
      <c r="B347" s="3"/>
      <c r="C347" s="19"/>
      <c r="D347" s="3"/>
      <c r="E347" s="16"/>
      <c r="F347" s="25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.75" customHeight="1" x14ac:dyDescent="0.3">
      <c r="A348" s="18"/>
      <c r="B348" s="3"/>
      <c r="C348" s="19"/>
      <c r="D348" s="3"/>
      <c r="E348" s="16"/>
      <c r="F348" s="25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.75" customHeight="1" x14ac:dyDescent="0.3">
      <c r="A349" s="18"/>
      <c r="B349" s="3"/>
      <c r="C349" s="19"/>
      <c r="D349" s="3"/>
      <c r="E349" s="16"/>
      <c r="F349" s="25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.75" customHeight="1" x14ac:dyDescent="0.3">
      <c r="A350" s="18"/>
      <c r="B350" s="3"/>
      <c r="C350" s="19"/>
      <c r="D350" s="3"/>
      <c r="E350" s="16"/>
      <c r="F350" s="25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.75" customHeight="1" x14ac:dyDescent="0.3">
      <c r="A351" s="18"/>
      <c r="B351" s="3"/>
      <c r="C351" s="19"/>
      <c r="D351" s="3"/>
      <c r="E351" s="16"/>
      <c r="F351" s="25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.75" customHeight="1" x14ac:dyDescent="0.3">
      <c r="A352" s="18"/>
      <c r="B352" s="3"/>
      <c r="C352" s="19"/>
      <c r="D352" s="3"/>
      <c r="E352" s="16"/>
      <c r="F352" s="25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.75" customHeight="1" x14ac:dyDescent="0.3">
      <c r="A353" s="18"/>
      <c r="B353" s="3"/>
      <c r="C353" s="19"/>
      <c r="D353" s="3"/>
      <c r="E353" s="16"/>
      <c r="F353" s="25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.75" customHeight="1" x14ac:dyDescent="0.3">
      <c r="A354" s="18"/>
      <c r="B354" s="3"/>
      <c r="C354" s="19"/>
      <c r="D354" s="3"/>
      <c r="E354" s="16"/>
      <c r="F354" s="25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.75" customHeight="1" x14ac:dyDescent="0.3">
      <c r="A355" s="18"/>
      <c r="B355" s="3"/>
      <c r="C355" s="19"/>
      <c r="D355" s="3"/>
      <c r="E355" s="16"/>
      <c r="F355" s="25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.75" customHeight="1" x14ac:dyDescent="0.3">
      <c r="A356" s="18"/>
      <c r="B356" s="3"/>
      <c r="C356" s="19"/>
      <c r="D356" s="3"/>
      <c r="E356" s="16"/>
      <c r="F356" s="25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.75" customHeight="1" x14ac:dyDescent="0.3">
      <c r="A357" s="18"/>
      <c r="B357" s="3"/>
      <c r="C357" s="19"/>
      <c r="D357" s="3"/>
      <c r="E357" s="16"/>
      <c r="F357" s="25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.75" customHeight="1" x14ac:dyDescent="0.3">
      <c r="A358" s="18"/>
      <c r="B358" s="3"/>
      <c r="C358" s="19"/>
      <c r="D358" s="3"/>
      <c r="E358" s="16"/>
      <c r="F358" s="25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.75" customHeight="1" x14ac:dyDescent="0.3">
      <c r="A359" s="18"/>
      <c r="B359" s="3"/>
      <c r="C359" s="19"/>
      <c r="D359" s="3"/>
      <c r="E359" s="16"/>
      <c r="F359" s="25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.75" customHeight="1" x14ac:dyDescent="0.3">
      <c r="A360" s="18"/>
      <c r="B360" s="3"/>
      <c r="C360" s="19"/>
      <c r="D360" s="3"/>
      <c r="E360" s="16"/>
      <c r="F360" s="25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.75" customHeight="1" x14ac:dyDescent="0.3">
      <c r="A361" s="18"/>
      <c r="B361" s="3"/>
      <c r="C361" s="19"/>
      <c r="D361" s="3"/>
      <c r="E361" s="16"/>
      <c r="F361" s="25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.75" customHeight="1" x14ac:dyDescent="0.3">
      <c r="A362" s="18"/>
      <c r="B362" s="3"/>
      <c r="C362" s="19"/>
      <c r="D362" s="3"/>
      <c r="E362" s="16"/>
      <c r="F362" s="25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.75" customHeight="1" x14ac:dyDescent="0.3">
      <c r="A363" s="18"/>
      <c r="B363" s="3"/>
      <c r="C363" s="19"/>
      <c r="D363" s="3"/>
      <c r="E363" s="16"/>
      <c r="F363" s="25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.75" customHeight="1" x14ac:dyDescent="0.3">
      <c r="A364" s="18"/>
      <c r="B364" s="3"/>
      <c r="C364" s="19"/>
      <c r="D364" s="3"/>
      <c r="E364" s="16"/>
      <c r="F364" s="25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.75" customHeight="1" x14ac:dyDescent="0.3">
      <c r="A365" s="18"/>
      <c r="B365" s="3"/>
      <c r="C365" s="19"/>
      <c r="D365" s="3"/>
      <c r="E365" s="16"/>
      <c r="F365" s="25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.75" customHeight="1" x14ac:dyDescent="0.3">
      <c r="A366" s="18"/>
      <c r="B366" s="3"/>
      <c r="C366" s="19"/>
      <c r="D366" s="3"/>
      <c r="E366" s="16"/>
      <c r="F366" s="25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.75" customHeight="1" x14ac:dyDescent="0.3">
      <c r="A367" s="18"/>
      <c r="B367" s="3"/>
      <c r="C367" s="19"/>
      <c r="D367" s="3"/>
      <c r="E367" s="16"/>
      <c r="F367" s="25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.75" customHeight="1" x14ac:dyDescent="0.3">
      <c r="A368" s="18"/>
      <c r="B368" s="3"/>
      <c r="C368" s="19"/>
      <c r="D368" s="3"/>
      <c r="E368" s="16"/>
      <c r="F368" s="25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.75" customHeight="1" x14ac:dyDescent="0.3">
      <c r="A369" s="18"/>
      <c r="B369" s="3"/>
      <c r="C369" s="19"/>
      <c r="D369" s="3"/>
      <c r="E369" s="16"/>
      <c r="F369" s="25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.75" customHeight="1" x14ac:dyDescent="0.3">
      <c r="A370" s="18"/>
      <c r="B370" s="3"/>
      <c r="C370" s="19"/>
      <c r="D370" s="3"/>
      <c r="E370" s="16"/>
      <c r="F370" s="25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.75" customHeight="1" x14ac:dyDescent="0.3">
      <c r="A371" s="18"/>
      <c r="B371" s="3"/>
      <c r="C371" s="19"/>
      <c r="D371" s="3"/>
      <c r="E371" s="16"/>
      <c r="F371" s="25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.75" customHeight="1" x14ac:dyDescent="0.3">
      <c r="A372" s="18"/>
      <c r="B372" s="3"/>
      <c r="C372" s="19"/>
      <c r="D372" s="3"/>
      <c r="E372" s="16"/>
      <c r="F372" s="25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.75" customHeight="1" x14ac:dyDescent="0.3">
      <c r="A373" s="18"/>
      <c r="B373" s="3"/>
      <c r="C373" s="19"/>
      <c r="D373" s="3"/>
      <c r="E373" s="16"/>
      <c r="F373" s="25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.75" customHeight="1" x14ac:dyDescent="0.3">
      <c r="A374" s="18"/>
      <c r="B374" s="3"/>
      <c r="C374" s="19"/>
      <c r="D374" s="3"/>
      <c r="E374" s="16"/>
      <c r="F374" s="25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.75" customHeight="1" x14ac:dyDescent="0.3">
      <c r="A375" s="18"/>
      <c r="B375" s="3"/>
      <c r="C375" s="19"/>
      <c r="D375" s="3"/>
      <c r="E375" s="16"/>
      <c r="F375" s="25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.75" customHeight="1" x14ac:dyDescent="0.3">
      <c r="A376" s="18"/>
      <c r="B376" s="3"/>
      <c r="C376" s="19"/>
      <c r="D376" s="3"/>
      <c r="E376" s="16"/>
      <c r="F376" s="25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.75" customHeight="1" x14ac:dyDescent="0.3">
      <c r="A377" s="18"/>
      <c r="B377" s="3"/>
      <c r="C377" s="19"/>
      <c r="D377" s="3"/>
      <c r="E377" s="16"/>
      <c r="F377" s="25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.75" customHeight="1" x14ac:dyDescent="0.3">
      <c r="A378" s="18"/>
      <c r="B378" s="3"/>
      <c r="C378" s="19"/>
      <c r="D378" s="3"/>
      <c r="E378" s="16"/>
      <c r="F378" s="25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.75" customHeight="1" x14ac:dyDescent="0.3">
      <c r="A379" s="18"/>
      <c r="B379" s="3"/>
      <c r="C379" s="19"/>
      <c r="D379" s="3"/>
      <c r="E379" s="16"/>
      <c r="F379" s="25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.75" customHeight="1" x14ac:dyDescent="0.3">
      <c r="A380" s="18"/>
      <c r="B380" s="3"/>
      <c r="C380" s="19"/>
      <c r="D380" s="3"/>
      <c r="E380" s="16"/>
      <c r="F380" s="25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.75" customHeight="1" x14ac:dyDescent="0.3">
      <c r="A381" s="18"/>
      <c r="B381" s="3"/>
      <c r="C381" s="19"/>
      <c r="D381" s="3"/>
      <c r="E381" s="16"/>
      <c r="F381" s="25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.75" customHeight="1" x14ac:dyDescent="0.3">
      <c r="A382" s="18"/>
      <c r="B382" s="3"/>
      <c r="C382" s="19"/>
      <c r="D382" s="3"/>
      <c r="E382" s="16"/>
      <c r="F382" s="25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.75" customHeight="1" x14ac:dyDescent="0.3">
      <c r="A383" s="18"/>
      <c r="B383" s="3"/>
      <c r="C383" s="19"/>
      <c r="D383" s="3"/>
      <c r="E383" s="16"/>
      <c r="F383" s="25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.75" customHeight="1" x14ac:dyDescent="0.3">
      <c r="A384" s="18"/>
      <c r="B384" s="3"/>
      <c r="C384" s="19"/>
      <c r="D384" s="3"/>
      <c r="E384" s="16"/>
      <c r="F384" s="25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.75" customHeight="1" x14ac:dyDescent="0.3">
      <c r="A385" s="18"/>
      <c r="B385" s="3"/>
      <c r="C385" s="19"/>
      <c r="D385" s="3"/>
      <c r="E385" s="16"/>
      <c r="F385" s="25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.75" customHeight="1" x14ac:dyDescent="0.3">
      <c r="A386" s="18"/>
      <c r="B386" s="3"/>
      <c r="C386" s="19"/>
      <c r="D386" s="3"/>
      <c r="E386" s="16"/>
      <c r="F386" s="25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.75" customHeight="1" x14ac:dyDescent="0.3">
      <c r="A387" s="18"/>
      <c r="B387" s="3"/>
      <c r="C387" s="19"/>
      <c r="D387" s="3"/>
      <c r="E387" s="16"/>
      <c r="F387" s="25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.75" customHeight="1" x14ac:dyDescent="0.3">
      <c r="A388" s="18"/>
      <c r="B388" s="3"/>
      <c r="C388" s="19"/>
      <c r="D388" s="3"/>
      <c r="E388" s="16"/>
      <c r="F388" s="25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.75" customHeight="1" x14ac:dyDescent="0.3">
      <c r="A389" s="18"/>
      <c r="B389" s="3"/>
      <c r="C389" s="19"/>
      <c r="D389" s="3"/>
      <c r="E389" s="16"/>
      <c r="F389" s="25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.75" customHeight="1" x14ac:dyDescent="0.3">
      <c r="A390" s="18"/>
      <c r="B390" s="3"/>
      <c r="C390" s="19"/>
      <c r="D390" s="3"/>
      <c r="E390" s="16"/>
      <c r="F390" s="25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.75" customHeight="1" x14ac:dyDescent="0.3">
      <c r="A391" s="18"/>
      <c r="B391" s="3"/>
      <c r="C391" s="19"/>
      <c r="D391" s="3"/>
      <c r="E391" s="16"/>
      <c r="F391" s="25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.75" customHeight="1" x14ac:dyDescent="0.3">
      <c r="A392" s="18"/>
      <c r="B392" s="3"/>
      <c r="C392" s="19"/>
      <c r="D392" s="3"/>
      <c r="E392" s="16"/>
      <c r="F392" s="25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.75" customHeight="1" x14ac:dyDescent="0.3">
      <c r="A393" s="18"/>
      <c r="B393" s="3"/>
      <c r="C393" s="19"/>
      <c r="D393" s="3"/>
      <c r="E393" s="16"/>
      <c r="F393" s="25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.75" customHeight="1" x14ac:dyDescent="0.3">
      <c r="A394" s="18"/>
      <c r="B394" s="3"/>
      <c r="C394" s="19"/>
      <c r="D394" s="3"/>
      <c r="E394" s="16"/>
      <c r="F394" s="25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.75" customHeight="1" x14ac:dyDescent="0.3">
      <c r="A395" s="18"/>
      <c r="B395" s="3"/>
      <c r="C395" s="19"/>
      <c r="D395" s="3"/>
      <c r="E395" s="16"/>
      <c r="F395" s="25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.75" customHeight="1" x14ac:dyDescent="0.3">
      <c r="A396" s="18"/>
      <c r="B396" s="3"/>
      <c r="C396" s="19"/>
      <c r="D396" s="3"/>
      <c r="E396" s="16"/>
      <c r="F396" s="25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.75" customHeight="1" x14ac:dyDescent="0.3">
      <c r="A397" s="18"/>
      <c r="B397" s="3"/>
      <c r="C397" s="19"/>
      <c r="D397" s="3"/>
      <c r="E397" s="16"/>
      <c r="F397" s="25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.75" customHeight="1" x14ac:dyDescent="0.3">
      <c r="A398" s="18"/>
      <c r="B398" s="3"/>
      <c r="C398" s="19"/>
      <c r="D398" s="3"/>
      <c r="E398" s="16"/>
      <c r="F398" s="25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.75" customHeight="1" x14ac:dyDescent="0.3">
      <c r="A399" s="18"/>
      <c r="B399" s="3"/>
      <c r="C399" s="19"/>
      <c r="D399" s="3"/>
      <c r="E399" s="16"/>
      <c r="F399" s="25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.75" customHeight="1" x14ac:dyDescent="0.3">
      <c r="A400" s="18"/>
      <c r="B400" s="3"/>
      <c r="C400" s="19"/>
      <c r="D400" s="3"/>
      <c r="E400" s="16"/>
      <c r="F400" s="25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.75" customHeight="1" x14ac:dyDescent="0.3">
      <c r="A401" s="18"/>
      <c r="B401" s="3"/>
      <c r="C401" s="19"/>
      <c r="D401" s="3"/>
      <c r="E401" s="16"/>
      <c r="F401" s="25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.75" customHeight="1" x14ac:dyDescent="0.3">
      <c r="A402" s="18"/>
      <c r="B402" s="3"/>
      <c r="C402" s="19"/>
      <c r="D402" s="3"/>
      <c r="E402" s="16"/>
      <c r="F402" s="25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.75" customHeight="1" x14ac:dyDescent="0.3">
      <c r="A403" s="18"/>
      <c r="B403" s="3"/>
      <c r="C403" s="19"/>
      <c r="D403" s="3"/>
      <c r="E403" s="16"/>
      <c r="F403" s="25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.75" customHeight="1" x14ac:dyDescent="0.3">
      <c r="A404" s="18"/>
      <c r="B404" s="3"/>
      <c r="C404" s="19"/>
      <c r="D404" s="3"/>
      <c r="E404" s="16"/>
      <c r="F404" s="25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.75" customHeight="1" x14ac:dyDescent="0.3">
      <c r="A405" s="18"/>
      <c r="B405" s="3"/>
      <c r="C405" s="19"/>
      <c r="D405" s="3"/>
      <c r="E405" s="16"/>
      <c r="F405" s="25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.75" customHeight="1" x14ac:dyDescent="0.3">
      <c r="A406" s="18"/>
      <c r="B406" s="3"/>
      <c r="C406" s="19"/>
      <c r="D406" s="3"/>
      <c r="E406" s="16"/>
      <c r="F406" s="25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.75" customHeight="1" x14ac:dyDescent="0.3">
      <c r="A407" s="18"/>
      <c r="B407" s="3"/>
      <c r="C407" s="19"/>
      <c r="D407" s="3"/>
      <c r="E407" s="16"/>
      <c r="F407" s="25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.75" customHeight="1" x14ac:dyDescent="0.3">
      <c r="A408" s="18"/>
      <c r="B408" s="3"/>
      <c r="C408" s="19"/>
      <c r="D408" s="3"/>
      <c r="E408" s="16"/>
      <c r="F408" s="25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.75" customHeight="1" x14ac:dyDescent="0.3">
      <c r="A409" s="18"/>
      <c r="B409" s="3"/>
      <c r="C409" s="19"/>
      <c r="D409" s="3"/>
      <c r="E409" s="16"/>
      <c r="F409" s="25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.75" customHeight="1" x14ac:dyDescent="0.3">
      <c r="A410" s="18"/>
      <c r="B410" s="3"/>
      <c r="C410" s="19"/>
      <c r="D410" s="3"/>
      <c r="E410" s="16"/>
      <c r="F410" s="25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.75" customHeight="1" x14ac:dyDescent="0.3">
      <c r="A411" s="18"/>
      <c r="B411" s="3"/>
      <c r="C411" s="19"/>
      <c r="D411" s="3"/>
      <c r="E411" s="16"/>
      <c r="F411" s="25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.75" customHeight="1" x14ac:dyDescent="0.3">
      <c r="A412" s="18"/>
      <c r="B412" s="3"/>
      <c r="C412" s="19"/>
      <c r="D412" s="3"/>
      <c r="E412" s="16"/>
      <c r="F412" s="25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.75" customHeight="1" x14ac:dyDescent="0.3">
      <c r="A413" s="18"/>
      <c r="B413" s="3"/>
      <c r="C413" s="19"/>
      <c r="D413" s="3"/>
      <c r="E413" s="16"/>
      <c r="F413" s="25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.75" customHeight="1" x14ac:dyDescent="0.3">
      <c r="A414" s="18"/>
      <c r="B414" s="3"/>
      <c r="C414" s="19"/>
      <c r="D414" s="3"/>
      <c r="E414" s="16"/>
      <c r="F414" s="25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.75" customHeight="1" x14ac:dyDescent="0.3">
      <c r="A415" s="18"/>
      <c r="B415" s="3"/>
      <c r="C415" s="19"/>
      <c r="D415" s="3"/>
      <c r="E415" s="16"/>
      <c r="F415" s="25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.75" customHeight="1" x14ac:dyDescent="0.3">
      <c r="A416" s="18"/>
      <c r="B416" s="3"/>
      <c r="C416" s="19"/>
      <c r="D416" s="3"/>
      <c r="E416" s="16"/>
      <c r="F416" s="25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.75" customHeight="1" x14ac:dyDescent="0.3">
      <c r="A417" s="18"/>
      <c r="B417" s="3"/>
      <c r="C417" s="19"/>
      <c r="D417" s="3"/>
      <c r="E417" s="16"/>
      <c r="F417" s="25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.75" customHeight="1" x14ac:dyDescent="0.3">
      <c r="A418" s="18"/>
      <c r="B418" s="3"/>
      <c r="C418" s="19"/>
      <c r="D418" s="3"/>
      <c r="E418" s="16"/>
      <c r="F418" s="25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.75" customHeight="1" x14ac:dyDescent="0.3">
      <c r="A419" s="18"/>
      <c r="B419" s="3"/>
      <c r="C419" s="19"/>
      <c r="D419" s="3"/>
      <c r="E419" s="16"/>
      <c r="F419" s="25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.75" customHeight="1" x14ac:dyDescent="0.3">
      <c r="A420" s="18"/>
      <c r="B420" s="3"/>
      <c r="C420" s="19"/>
      <c r="D420" s="3"/>
      <c r="E420" s="16"/>
      <c r="F420" s="25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.75" customHeight="1" x14ac:dyDescent="0.3">
      <c r="A421" s="18"/>
      <c r="B421" s="3"/>
      <c r="C421" s="19"/>
      <c r="D421" s="3"/>
      <c r="E421" s="16"/>
      <c r="F421" s="25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.75" customHeight="1" x14ac:dyDescent="0.3">
      <c r="A422" s="18"/>
      <c r="B422" s="3"/>
      <c r="C422" s="19"/>
      <c r="D422" s="3"/>
      <c r="E422" s="16"/>
      <c r="F422" s="25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.75" customHeight="1" x14ac:dyDescent="0.3">
      <c r="A423" s="18"/>
      <c r="B423" s="3"/>
      <c r="C423" s="19"/>
      <c r="D423" s="3"/>
      <c r="E423" s="16"/>
      <c r="F423" s="25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.75" customHeight="1" x14ac:dyDescent="0.3">
      <c r="A424" s="18"/>
      <c r="B424" s="3"/>
      <c r="C424" s="19"/>
      <c r="D424" s="3"/>
      <c r="E424" s="16"/>
      <c r="F424" s="25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.75" customHeight="1" x14ac:dyDescent="0.3">
      <c r="A425" s="18"/>
      <c r="B425" s="3"/>
      <c r="C425" s="19"/>
      <c r="D425" s="3"/>
      <c r="E425" s="16"/>
      <c r="F425" s="25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.75" customHeight="1" x14ac:dyDescent="0.3">
      <c r="A426" s="18"/>
      <c r="B426" s="3"/>
      <c r="C426" s="19"/>
      <c r="D426" s="3"/>
      <c r="E426" s="16"/>
      <c r="F426" s="25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.75" customHeight="1" x14ac:dyDescent="0.3">
      <c r="A427" s="18"/>
      <c r="B427" s="3"/>
      <c r="C427" s="19"/>
      <c r="D427" s="3"/>
      <c r="E427" s="16"/>
      <c r="F427" s="25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.75" customHeight="1" x14ac:dyDescent="0.3">
      <c r="A428" s="18"/>
      <c r="B428" s="3"/>
      <c r="C428" s="19"/>
      <c r="D428" s="3"/>
      <c r="E428" s="16"/>
      <c r="F428" s="25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.75" customHeight="1" x14ac:dyDescent="0.3">
      <c r="A429" s="18"/>
      <c r="B429" s="3"/>
      <c r="C429" s="19"/>
      <c r="D429" s="3"/>
      <c r="E429" s="16"/>
      <c r="F429" s="25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.75" customHeight="1" x14ac:dyDescent="0.3">
      <c r="A430" s="18"/>
      <c r="B430" s="3"/>
      <c r="C430" s="19"/>
      <c r="D430" s="3"/>
      <c r="E430" s="16"/>
      <c r="F430" s="25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.75" customHeight="1" x14ac:dyDescent="0.3">
      <c r="A431" s="18"/>
      <c r="B431" s="3"/>
      <c r="C431" s="19"/>
      <c r="D431" s="3"/>
      <c r="E431" s="16"/>
      <c r="F431" s="25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.75" customHeight="1" x14ac:dyDescent="0.3">
      <c r="A432" s="18"/>
      <c r="B432" s="3"/>
      <c r="C432" s="19"/>
      <c r="D432" s="3"/>
      <c r="E432" s="16"/>
      <c r="F432" s="25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.75" customHeight="1" x14ac:dyDescent="0.3">
      <c r="A433" s="18"/>
      <c r="B433" s="3"/>
      <c r="C433" s="19"/>
      <c r="D433" s="3"/>
      <c r="E433" s="16"/>
      <c r="F433" s="25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.75" customHeight="1" x14ac:dyDescent="0.3">
      <c r="A434" s="18"/>
      <c r="B434" s="3"/>
      <c r="C434" s="19"/>
      <c r="D434" s="3"/>
      <c r="E434" s="16"/>
      <c r="F434" s="25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.75" customHeight="1" x14ac:dyDescent="0.3">
      <c r="A435" s="18"/>
      <c r="B435" s="3"/>
      <c r="C435" s="19"/>
      <c r="D435" s="3"/>
      <c r="E435" s="16"/>
      <c r="F435" s="25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.75" customHeight="1" x14ac:dyDescent="0.3">
      <c r="A436" s="18"/>
      <c r="B436" s="3"/>
      <c r="C436" s="19"/>
      <c r="D436" s="3"/>
      <c r="E436" s="16"/>
      <c r="F436" s="25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.75" customHeight="1" x14ac:dyDescent="0.3">
      <c r="A437" s="18"/>
      <c r="B437" s="3"/>
      <c r="C437" s="19"/>
      <c r="D437" s="3"/>
      <c r="E437" s="16"/>
      <c r="F437" s="25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.75" customHeight="1" x14ac:dyDescent="0.3">
      <c r="A438" s="18"/>
      <c r="B438" s="3"/>
      <c r="C438" s="19"/>
      <c r="D438" s="3"/>
      <c r="E438" s="16"/>
      <c r="F438" s="25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.75" customHeight="1" x14ac:dyDescent="0.3">
      <c r="A439" s="18"/>
      <c r="B439" s="3"/>
      <c r="C439" s="19"/>
      <c r="D439" s="3"/>
      <c r="E439" s="16"/>
      <c r="F439" s="25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.75" customHeight="1" x14ac:dyDescent="0.3">
      <c r="A440" s="18"/>
      <c r="B440" s="3"/>
      <c r="C440" s="19"/>
      <c r="D440" s="3"/>
      <c r="E440" s="16"/>
      <c r="F440" s="25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.75" customHeight="1" x14ac:dyDescent="0.3">
      <c r="A441" s="18"/>
      <c r="B441" s="3"/>
      <c r="C441" s="19"/>
      <c r="D441" s="3"/>
      <c r="E441" s="16"/>
      <c r="F441" s="25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.75" customHeight="1" x14ac:dyDescent="0.3">
      <c r="A442" s="18"/>
      <c r="B442" s="3"/>
      <c r="C442" s="19"/>
      <c r="D442" s="3"/>
      <c r="E442" s="16"/>
      <c r="F442" s="25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.75" customHeight="1" x14ac:dyDescent="0.3">
      <c r="A443" s="18"/>
      <c r="B443" s="3"/>
      <c r="C443" s="19"/>
      <c r="D443" s="3"/>
      <c r="E443" s="16"/>
      <c r="F443" s="25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.75" customHeight="1" x14ac:dyDescent="0.3">
      <c r="A444" s="18"/>
      <c r="B444" s="3"/>
      <c r="C444" s="19"/>
      <c r="D444" s="3"/>
      <c r="E444" s="16"/>
      <c r="F444" s="25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.75" customHeight="1" x14ac:dyDescent="0.3">
      <c r="A445" s="18"/>
      <c r="B445" s="3"/>
      <c r="C445" s="19"/>
      <c r="D445" s="3"/>
      <c r="E445" s="16"/>
      <c r="F445" s="25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.75" customHeight="1" x14ac:dyDescent="0.3">
      <c r="A446" s="18"/>
      <c r="B446" s="3"/>
      <c r="C446" s="19"/>
      <c r="D446" s="3"/>
      <c r="E446" s="16"/>
      <c r="F446" s="25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.75" customHeight="1" x14ac:dyDescent="0.3">
      <c r="A447" s="18"/>
      <c r="B447" s="3"/>
      <c r="C447" s="19"/>
      <c r="D447" s="3"/>
      <c r="E447" s="16"/>
      <c r="F447" s="25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.75" customHeight="1" x14ac:dyDescent="0.3">
      <c r="A448" s="18"/>
      <c r="B448" s="3"/>
      <c r="C448" s="19"/>
      <c r="D448" s="3"/>
      <c r="E448" s="16"/>
      <c r="F448" s="25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.75" customHeight="1" x14ac:dyDescent="0.3">
      <c r="A449" s="18"/>
      <c r="B449" s="3"/>
      <c r="C449" s="19"/>
      <c r="D449" s="3"/>
      <c r="E449" s="16"/>
      <c r="F449" s="25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.75" customHeight="1" x14ac:dyDescent="0.3">
      <c r="A450" s="18"/>
      <c r="B450" s="3"/>
      <c r="C450" s="19"/>
      <c r="D450" s="3"/>
      <c r="E450" s="16"/>
      <c r="F450" s="25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.75" customHeight="1" x14ac:dyDescent="0.3">
      <c r="A451" s="18"/>
      <c r="B451" s="3"/>
      <c r="C451" s="19"/>
      <c r="D451" s="3"/>
      <c r="E451" s="16"/>
      <c r="F451" s="25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.75" customHeight="1" x14ac:dyDescent="0.3">
      <c r="A452" s="18"/>
      <c r="B452" s="3"/>
      <c r="C452" s="19"/>
      <c r="D452" s="3"/>
      <c r="E452" s="16"/>
      <c r="F452" s="25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.75" customHeight="1" x14ac:dyDescent="0.3">
      <c r="A453" s="18"/>
      <c r="B453" s="3"/>
      <c r="C453" s="19"/>
      <c r="D453" s="3"/>
      <c r="E453" s="16"/>
      <c r="F453" s="25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.75" customHeight="1" x14ac:dyDescent="0.3">
      <c r="A454" s="18"/>
      <c r="B454" s="3"/>
      <c r="C454" s="19"/>
      <c r="D454" s="3"/>
      <c r="E454" s="16"/>
      <c r="F454" s="25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.75" customHeight="1" x14ac:dyDescent="0.3">
      <c r="A455" s="18"/>
      <c r="B455" s="3"/>
      <c r="C455" s="19"/>
      <c r="D455" s="3"/>
      <c r="E455" s="16"/>
      <c r="F455" s="25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.75" customHeight="1" x14ac:dyDescent="0.3">
      <c r="A456" s="18"/>
      <c r="B456" s="3"/>
      <c r="C456" s="19"/>
      <c r="D456" s="3"/>
      <c r="E456" s="16"/>
      <c r="F456" s="25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.75" customHeight="1" x14ac:dyDescent="0.3">
      <c r="A457" s="18"/>
      <c r="B457" s="3"/>
      <c r="C457" s="19"/>
      <c r="D457" s="3"/>
      <c r="E457" s="16"/>
      <c r="F457" s="25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.75" customHeight="1" x14ac:dyDescent="0.3">
      <c r="A458" s="18"/>
      <c r="B458" s="3"/>
      <c r="C458" s="19"/>
      <c r="D458" s="3"/>
      <c r="E458" s="16"/>
      <c r="F458" s="25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.75" customHeight="1" x14ac:dyDescent="0.3">
      <c r="A459" s="18"/>
      <c r="B459" s="3"/>
      <c r="C459" s="19"/>
      <c r="D459" s="3"/>
      <c r="E459" s="16"/>
      <c r="F459" s="25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.75" customHeight="1" x14ac:dyDescent="0.3">
      <c r="A460" s="18"/>
      <c r="B460" s="3"/>
      <c r="C460" s="19"/>
      <c r="D460" s="3"/>
      <c r="E460" s="16"/>
      <c r="F460" s="25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.75" customHeight="1" x14ac:dyDescent="0.3">
      <c r="A461" s="18"/>
      <c r="B461" s="3"/>
      <c r="C461" s="19"/>
      <c r="D461" s="3"/>
      <c r="E461" s="16"/>
      <c r="F461" s="25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.75" customHeight="1" x14ac:dyDescent="0.3">
      <c r="A462" s="18"/>
      <c r="B462" s="3"/>
      <c r="C462" s="19"/>
      <c r="D462" s="3"/>
      <c r="E462" s="16"/>
      <c r="F462" s="25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.75" customHeight="1" x14ac:dyDescent="0.3">
      <c r="A463" s="18"/>
      <c r="B463" s="3"/>
      <c r="C463" s="19"/>
      <c r="D463" s="3"/>
      <c r="E463" s="16"/>
      <c r="F463" s="25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.75" customHeight="1" x14ac:dyDescent="0.3">
      <c r="A464" s="18"/>
      <c r="B464" s="3"/>
      <c r="C464" s="19"/>
      <c r="D464" s="3"/>
      <c r="E464" s="16"/>
      <c r="F464" s="25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.75" customHeight="1" x14ac:dyDescent="0.3">
      <c r="A465" s="18"/>
      <c r="B465" s="3"/>
      <c r="C465" s="19"/>
      <c r="D465" s="3"/>
      <c r="E465" s="16"/>
      <c r="F465" s="25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.75" customHeight="1" x14ac:dyDescent="0.3">
      <c r="A466" s="18"/>
      <c r="B466" s="3"/>
      <c r="C466" s="19"/>
      <c r="D466" s="3"/>
      <c r="E466" s="16"/>
      <c r="F466" s="25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.75" customHeight="1" x14ac:dyDescent="0.3">
      <c r="A467" s="18"/>
      <c r="B467" s="3"/>
      <c r="C467" s="19"/>
      <c r="D467" s="3"/>
      <c r="E467" s="16"/>
      <c r="F467" s="25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.75" customHeight="1" x14ac:dyDescent="0.3">
      <c r="A468" s="18"/>
      <c r="B468" s="3"/>
      <c r="C468" s="19"/>
      <c r="D468" s="3"/>
      <c r="E468" s="16"/>
      <c r="F468" s="25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.75" customHeight="1" x14ac:dyDescent="0.3">
      <c r="A469" s="18"/>
      <c r="B469" s="3"/>
      <c r="C469" s="19"/>
      <c r="D469" s="3"/>
      <c r="E469" s="16"/>
      <c r="F469" s="25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.75" customHeight="1" x14ac:dyDescent="0.3">
      <c r="A470" s="18"/>
      <c r="B470" s="3"/>
      <c r="C470" s="19"/>
      <c r="D470" s="3"/>
      <c r="E470" s="16"/>
      <c r="F470" s="25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.75" customHeight="1" x14ac:dyDescent="0.3">
      <c r="A471" s="18"/>
      <c r="B471" s="3"/>
      <c r="C471" s="19"/>
      <c r="D471" s="3"/>
      <c r="E471" s="16"/>
      <c r="F471" s="25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.75" customHeight="1" x14ac:dyDescent="0.3">
      <c r="A472" s="18"/>
      <c r="B472" s="3"/>
      <c r="C472" s="19"/>
      <c r="D472" s="3"/>
      <c r="E472" s="16"/>
      <c r="F472" s="25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.75" customHeight="1" x14ac:dyDescent="0.3">
      <c r="A473" s="18"/>
      <c r="B473" s="3"/>
      <c r="C473" s="19"/>
      <c r="D473" s="3"/>
      <c r="E473" s="16"/>
      <c r="F473" s="25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.75" customHeight="1" x14ac:dyDescent="0.3">
      <c r="A474" s="18"/>
      <c r="B474" s="3"/>
      <c r="C474" s="19"/>
      <c r="D474" s="3"/>
      <c r="E474" s="16"/>
      <c r="F474" s="25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.75" customHeight="1" x14ac:dyDescent="0.3">
      <c r="A475" s="18"/>
      <c r="B475" s="3"/>
      <c r="C475" s="19"/>
      <c r="D475" s="3"/>
      <c r="E475" s="16"/>
      <c r="F475" s="25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.75" customHeight="1" x14ac:dyDescent="0.3">
      <c r="A476" s="18"/>
      <c r="B476" s="3"/>
      <c r="C476" s="19"/>
      <c r="D476" s="3"/>
      <c r="E476" s="16"/>
      <c r="F476" s="25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.75" customHeight="1" x14ac:dyDescent="0.3">
      <c r="A477" s="18"/>
      <c r="B477" s="3"/>
      <c r="C477" s="19"/>
      <c r="D477" s="3"/>
      <c r="E477" s="16"/>
      <c r="F477" s="25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.75" customHeight="1" x14ac:dyDescent="0.3">
      <c r="A478" s="18"/>
      <c r="B478" s="3"/>
      <c r="C478" s="19"/>
      <c r="D478" s="3"/>
      <c r="E478" s="16"/>
      <c r="F478" s="25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.75" customHeight="1" x14ac:dyDescent="0.3">
      <c r="A479" s="18"/>
      <c r="B479" s="3"/>
      <c r="C479" s="19"/>
      <c r="D479" s="3"/>
      <c r="E479" s="16"/>
      <c r="F479" s="25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.75" customHeight="1" x14ac:dyDescent="0.3">
      <c r="A480" s="18"/>
      <c r="B480" s="3"/>
      <c r="C480" s="19"/>
      <c r="D480" s="3"/>
      <c r="E480" s="16"/>
      <c r="F480" s="25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.75" customHeight="1" x14ac:dyDescent="0.3">
      <c r="A481" s="18"/>
      <c r="B481" s="3"/>
      <c r="C481" s="19"/>
      <c r="D481" s="3"/>
      <c r="E481" s="16"/>
      <c r="F481" s="25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.75" customHeight="1" x14ac:dyDescent="0.3">
      <c r="A482" s="18"/>
      <c r="B482" s="3"/>
      <c r="C482" s="19"/>
      <c r="D482" s="3"/>
      <c r="E482" s="16"/>
      <c r="F482" s="25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.75" customHeight="1" x14ac:dyDescent="0.3">
      <c r="A483" s="18"/>
      <c r="B483" s="3"/>
      <c r="C483" s="19"/>
      <c r="D483" s="3"/>
      <c r="E483" s="16"/>
      <c r="F483" s="25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.75" customHeight="1" x14ac:dyDescent="0.3">
      <c r="A484" s="18"/>
      <c r="B484" s="3"/>
      <c r="C484" s="19"/>
      <c r="D484" s="3"/>
      <c r="E484" s="16"/>
      <c r="F484" s="25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.75" customHeight="1" x14ac:dyDescent="0.3">
      <c r="A485" s="18"/>
      <c r="B485" s="3"/>
      <c r="C485" s="19"/>
      <c r="D485" s="3"/>
      <c r="E485" s="16"/>
      <c r="F485" s="25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.75" customHeight="1" x14ac:dyDescent="0.3">
      <c r="A486" s="18"/>
      <c r="B486" s="3"/>
      <c r="C486" s="19"/>
      <c r="D486" s="3"/>
      <c r="E486" s="16"/>
      <c r="F486" s="25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.75" customHeight="1" x14ac:dyDescent="0.3">
      <c r="A487" s="18"/>
      <c r="B487" s="3"/>
      <c r="C487" s="19"/>
      <c r="D487" s="3"/>
      <c r="E487" s="16"/>
      <c r="F487" s="25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.75" customHeight="1" x14ac:dyDescent="0.3">
      <c r="A488" s="18"/>
      <c r="B488" s="3"/>
      <c r="C488" s="19"/>
      <c r="D488" s="3"/>
      <c r="E488" s="16"/>
      <c r="F488" s="25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.75" customHeight="1" x14ac:dyDescent="0.3">
      <c r="A489" s="18"/>
      <c r="B489" s="3"/>
      <c r="C489" s="19"/>
      <c r="D489" s="3"/>
      <c r="E489" s="16"/>
      <c r="F489" s="25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.75" customHeight="1" x14ac:dyDescent="0.3">
      <c r="A490" s="18"/>
      <c r="B490" s="3"/>
      <c r="C490" s="19"/>
      <c r="D490" s="3"/>
      <c r="E490" s="16"/>
      <c r="F490" s="25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.75" customHeight="1" x14ac:dyDescent="0.3">
      <c r="A491" s="18"/>
      <c r="B491" s="3"/>
      <c r="C491" s="19"/>
      <c r="D491" s="3"/>
      <c r="E491" s="16"/>
      <c r="F491" s="25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.75" customHeight="1" x14ac:dyDescent="0.3">
      <c r="A492" s="18"/>
      <c r="B492" s="3"/>
      <c r="C492" s="19"/>
      <c r="D492" s="3"/>
      <c r="E492" s="16"/>
      <c r="F492" s="25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.75" customHeight="1" x14ac:dyDescent="0.3">
      <c r="A493" s="18"/>
      <c r="B493" s="3"/>
      <c r="C493" s="19"/>
      <c r="D493" s="3"/>
      <c r="E493" s="16"/>
      <c r="F493" s="25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.75" customHeight="1" x14ac:dyDescent="0.3">
      <c r="A494" s="18"/>
      <c r="B494" s="3"/>
      <c r="C494" s="19"/>
      <c r="D494" s="3"/>
      <c r="E494" s="16"/>
      <c r="F494" s="25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.75" customHeight="1" x14ac:dyDescent="0.3">
      <c r="A495" s="18"/>
      <c r="B495" s="3"/>
      <c r="C495" s="19"/>
      <c r="D495" s="3"/>
      <c r="E495" s="16"/>
      <c r="F495" s="25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.75" customHeight="1" x14ac:dyDescent="0.3">
      <c r="A496" s="18"/>
      <c r="B496" s="3"/>
      <c r="C496" s="19"/>
      <c r="D496" s="3"/>
      <c r="E496" s="16"/>
      <c r="F496" s="25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.75" customHeight="1" x14ac:dyDescent="0.3">
      <c r="A497" s="18"/>
      <c r="B497" s="3"/>
      <c r="C497" s="19"/>
      <c r="D497" s="3"/>
      <c r="E497" s="16"/>
      <c r="F497" s="25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.75" customHeight="1" x14ac:dyDescent="0.3">
      <c r="A498" s="18"/>
      <c r="B498" s="3"/>
      <c r="C498" s="19"/>
      <c r="D498" s="3"/>
      <c r="E498" s="16"/>
      <c r="F498" s="25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.75" customHeight="1" x14ac:dyDescent="0.3">
      <c r="A499" s="18"/>
      <c r="B499" s="3"/>
      <c r="C499" s="19"/>
      <c r="D499" s="3"/>
      <c r="E499" s="16"/>
      <c r="F499" s="25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.75" customHeight="1" x14ac:dyDescent="0.3">
      <c r="A500" s="18"/>
      <c r="B500" s="3"/>
      <c r="C500" s="19"/>
      <c r="D500" s="3"/>
      <c r="E500" s="16"/>
      <c r="F500" s="25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.75" customHeight="1" x14ac:dyDescent="0.3">
      <c r="A501" s="18"/>
      <c r="B501" s="3"/>
      <c r="C501" s="19"/>
      <c r="D501" s="3"/>
      <c r="E501" s="16"/>
      <c r="F501" s="25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.75" customHeight="1" x14ac:dyDescent="0.3">
      <c r="A502" s="18"/>
      <c r="B502" s="3"/>
      <c r="C502" s="19"/>
      <c r="D502" s="3"/>
      <c r="E502" s="16"/>
      <c r="F502" s="25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.75" customHeight="1" x14ac:dyDescent="0.3">
      <c r="A503" s="18"/>
      <c r="B503" s="3"/>
      <c r="C503" s="19"/>
      <c r="D503" s="3"/>
      <c r="E503" s="16"/>
      <c r="F503" s="25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.75" customHeight="1" x14ac:dyDescent="0.3">
      <c r="A504" s="18"/>
      <c r="B504" s="3"/>
      <c r="C504" s="19"/>
      <c r="D504" s="3"/>
      <c r="E504" s="16"/>
      <c r="F504" s="25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.75" customHeight="1" x14ac:dyDescent="0.3">
      <c r="A505" s="18"/>
      <c r="B505" s="3"/>
      <c r="C505" s="19"/>
      <c r="D505" s="3"/>
      <c r="E505" s="16"/>
      <c r="F505" s="25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.75" customHeight="1" x14ac:dyDescent="0.3">
      <c r="A506" s="18"/>
      <c r="B506" s="3"/>
      <c r="C506" s="19"/>
      <c r="D506" s="3"/>
      <c r="E506" s="16"/>
      <c r="F506" s="25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.75" customHeight="1" x14ac:dyDescent="0.3">
      <c r="A507" s="18"/>
      <c r="B507" s="3"/>
      <c r="C507" s="19"/>
      <c r="D507" s="3"/>
      <c r="E507" s="16"/>
      <c r="F507" s="25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.75" customHeight="1" x14ac:dyDescent="0.3">
      <c r="A508" s="18"/>
      <c r="B508" s="3"/>
      <c r="C508" s="19"/>
      <c r="D508" s="3"/>
      <c r="E508" s="16"/>
      <c r="F508" s="25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.75" customHeight="1" x14ac:dyDescent="0.3">
      <c r="A509" s="18"/>
      <c r="B509" s="3"/>
      <c r="C509" s="19"/>
      <c r="D509" s="3"/>
      <c r="E509" s="16"/>
      <c r="F509" s="25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.75" customHeight="1" x14ac:dyDescent="0.3">
      <c r="A510" s="18"/>
      <c r="B510" s="3"/>
      <c r="C510" s="19"/>
      <c r="D510" s="3"/>
      <c r="E510" s="16"/>
      <c r="F510" s="25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.75" customHeight="1" x14ac:dyDescent="0.3">
      <c r="A511" s="18"/>
      <c r="B511" s="3"/>
      <c r="C511" s="19"/>
      <c r="D511" s="3"/>
      <c r="E511" s="16"/>
      <c r="F511" s="25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.75" customHeight="1" x14ac:dyDescent="0.3">
      <c r="A512" s="18"/>
      <c r="B512" s="3"/>
      <c r="C512" s="19"/>
      <c r="D512" s="3"/>
      <c r="E512" s="16"/>
      <c r="F512" s="25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.75" customHeight="1" x14ac:dyDescent="0.3">
      <c r="A513" s="18"/>
      <c r="B513" s="3"/>
      <c r="C513" s="19"/>
      <c r="D513" s="3"/>
      <c r="E513" s="16"/>
      <c r="F513" s="25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.75" customHeight="1" x14ac:dyDescent="0.3">
      <c r="A514" s="18"/>
      <c r="B514" s="3"/>
      <c r="C514" s="19"/>
      <c r="D514" s="3"/>
      <c r="E514" s="16"/>
      <c r="F514" s="25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.75" customHeight="1" x14ac:dyDescent="0.3">
      <c r="A515" s="18"/>
      <c r="B515" s="3"/>
      <c r="C515" s="19"/>
      <c r="D515" s="3"/>
      <c r="E515" s="16"/>
      <c r="F515" s="25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.75" customHeight="1" x14ac:dyDescent="0.3">
      <c r="A516" s="18"/>
      <c r="B516" s="3"/>
      <c r="C516" s="19"/>
      <c r="D516" s="3"/>
      <c r="E516" s="16"/>
      <c r="F516" s="25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.75" customHeight="1" x14ac:dyDescent="0.3">
      <c r="A517" s="18"/>
      <c r="B517" s="3"/>
      <c r="C517" s="19"/>
      <c r="D517" s="3"/>
      <c r="E517" s="16"/>
      <c r="F517" s="25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.75" customHeight="1" x14ac:dyDescent="0.3">
      <c r="A518" s="18"/>
      <c r="B518" s="3"/>
      <c r="C518" s="19"/>
      <c r="D518" s="3"/>
      <c r="E518" s="16"/>
      <c r="F518" s="25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.75" customHeight="1" x14ac:dyDescent="0.3">
      <c r="A519" s="18"/>
      <c r="B519" s="3"/>
      <c r="C519" s="19"/>
      <c r="D519" s="3"/>
      <c r="E519" s="16"/>
      <c r="F519" s="25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.75" customHeight="1" x14ac:dyDescent="0.3">
      <c r="A520" s="18"/>
      <c r="B520" s="3"/>
      <c r="C520" s="19"/>
      <c r="D520" s="3"/>
      <c r="E520" s="16"/>
      <c r="F520" s="25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.75" customHeight="1" x14ac:dyDescent="0.3">
      <c r="A521" s="18"/>
      <c r="B521" s="3"/>
      <c r="C521" s="19"/>
      <c r="D521" s="3"/>
      <c r="E521" s="16"/>
      <c r="F521" s="25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.75" customHeight="1" x14ac:dyDescent="0.3">
      <c r="A522" s="18"/>
      <c r="B522" s="3"/>
      <c r="C522" s="19"/>
      <c r="D522" s="3"/>
      <c r="E522" s="16"/>
      <c r="F522" s="25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.75" customHeight="1" x14ac:dyDescent="0.3">
      <c r="A523" s="18"/>
      <c r="B523" s="3"/>
      <c r="C523" s="19"/>
      <c r="D523" s="3"/>
      <c r="E523" s="16"/>
      <c r="F523" s="25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.75" customHeight="1" x14ac:dyDescent="0.3">
      <c r="A524" s="18"/>
      <c r="B524" s="3"/>
      <c r="C524" s="19"/>
      <c r="D524" s="3"/>
      <c r="E524" s="16"/>
      <c r="F524" s="25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.75" customHeight="1" x14ac:dyDescent="0.3">
      <c r="A525" s="18"/>
      <c r="B525" s="3"/>
      <c r="C525" s="19"/>
      <c r="D525" s="3"/>
      <c r="E525" s="16"/>
      <c r="F525" s="25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.75" customHeight="1" x14ac:dyDescent="0.3">
      <c r="A526" s="18"/>
      <c r="B526" s="3"/>
      <c r="C526" s="19"/>
      <c r="D526" s="3"/>
      <c r="E526" s="16"/>
      <c r="F526" s="25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.75" customHeight="1" x14ac:dyDescent="0.3">
      <c r="A527" s="18"/>
      <c r="B527" s="3"/>
      <c r="C527" s="19"/>
      <c r="D527" s="3"/>
      <c r="E527" s="16"/>
      <c r="F527" s="25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.75" customHeight="1" x14ac:dyDescent="0.3">
      <c r="A528" s="18"/>
      <c r="B528" s="3"/>
      <c r="C528" s="19"/>
      <c r="D528" s="3"/>
      <c r="E528" s="16"/>
      <c r="F528" s="25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.75" customHeight="1" x14ac:dyDescent="0.3">
      <c r="A529" s="18"/>
      <c r="B529" s="3"/>
      <c r="C529" s="19"/>
      <c r="D529" s="3"/>
      <c r="E529" s="16"/>
      <c r="F529" s="25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.75" customHeight="1" x14ac:dyDescent="0.3">
      <c r="A530" s="18"/>
      <c r="B530" s="3"/>
      <c r="C530" s="19"/>
      <c r="D530" s="3"/>
      <c r="E530" s="16"/>
      <c r="F530" s="25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.75" customHeight="1" x14ac:dyDescent="0.3">
      <c r="A531" s="18"/>
      <c r="B531" s="3"/>
      <c r="C531" s="19"/>
      <c r="D531" s="3"/>
      <c r="E531" s="16"/>
      <c r="F531" s="25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.75" customHeight="1" x14ac:dyDescent="0.3">
      <c r="A532" s="18"/>
      <c r="B532" s="3"/>
      <c r="C532" s="19"/>
      <c r="D532" s="3"/>
      <c r="E532" s="16"/>
      <c r="F532" s="25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.75" customHeight="1" x14ac:dyDescent="0.3">
      <c r="A533" s="18"/>
      <c r="B533" s="3"/>
      <c r="C533" s="19"/>
      <c r="D533" s="3"/>
      <c r="E533" s="16"/>
      <c r="F533" s="25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.75" customHeight="1" x14ac:dyDescent="0.3">
      <c r="A534" s="18"/>
      <c r="B534" s="3"/>
      <c r="C534" s="19"/>
      <c r="D534" s="3"/>
      <c r="E534" s="16"/>
      <c r="F534" s="25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.75" customHeight="1" x14ac:dyDescent="0.3">
      <c r="A535" s="18"/>
      <c r="B535" s="3"/>
      <c r="C535" s="19"/>
      <c r="D535" s="3"/>
      <c r="E535" s="16"/>
      <c r="F535" s="25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.75" customHeight="1" x14ac:dyDescent="0.3">
      <c r="A536" s="18"/>
      <c r="B536" s="3"/>
      <c r="C536" s="19"/>
      <c r="D536" s="3"/>
      <c r="E536" s="16"/>
      <c r="F536" s="25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.75" customHeight="1" x14ac:dyDescent="0.3">
      <c r="A537" s="18"/>
      <c r="B537" s="3"/>
      <c r="C537" s="19"/>
      <c r="D537" s="3"/>
      <c r="E537" s="16"/>
      <c r="F537" s="25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.75" customHeight="1" x14ac:dyDescent="0.3">
      <c r="A538" s="18"/>
      <c r="B538" s="3"/>
      <c r="C538" s="19"/>
      <c r="D538" s="3"/>
      <c r="E538" s="16"/>
      <c r="F538" s="25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.75" customHeight="1" x14ac:dyDescent="0.3">
      <c r="A539" s="18"/>
      <c r="B539" s="3"/>
      <c r="C539" s="19"/>
      <c r="D539" s="3"/>
      <c r="E539" s="16"/>
      <c r="F539" s="25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.75" customHeight="1" x14ac:dyDescent="0.3">
      <c r="A540" s="18"/>
      <c r="B540" s="3"/>
      <c r="C540" s="19"/>
      <c r="D540" s="3"/>
      <c r="E540" s="16"/>
      <c r="F540" s="25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.75" customHeight="1" x14ac:dyDescent="0.3">
      <c r="A541" s="18"/>
      <c r="B541" s="3"/>
      <c r="C541" s="19"/>
      <c r="D541" s="3"/>
      <c r="E541" s="16"/>
      <c r="F541" s="25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.75" customHeight="1" x14ac:dyDescent="0.3">
      <c r="A542" s="18"/>
      <c r="B542" s="3"/>
      <c r="C542" s="19"/>
      <c r="D542" s="3"/>
      <c r="E542" s="16"/>
      <c r="F542" s="25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.75" customHeight="1" x14ac:dyDescent="0.3">
      <c r="A543" s="18"/>
      <c r="B543" s="3"/>
      <c r="C543" s="19"/>
      <c r="D543" s="3"/>
      <c r="E543" s="16"/>
      <c r="F543" s="25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.75" customHeight="1" x14ac:dyDescent="0.3">
      <c r="A544" s="18"/>
      <c r="B544" s="3"/>
      <c r="C544" s="19"/>
      <c r="D544" s="3"/>
      <c r="E544" s="16"/>
      <c r="F544" s="25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.75" customHeight="1" x14ac:dyDescent="0.3">
      <c r="A545" s="18"/>
      <c r="B545" s="3"/>
      <c r="C545" s="19"/>
      <c r="D545" s="3"/>
      <c r="E545" s="16"/>
      <c r="F545" s="25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.75" customHeight="1" x14ac:dyDescent="0.3">
      <c r="A546" s="18"/>
      <c r="B546" s="3"/>
      <c r="C546" s="19"/>
      <c r="D546" s="3"/>
      <c r="E546" s="16"/>
      <c r="F546" s="25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.75" customHeight="1" x14ac:dyDescent="0.3">
      <c r="A547" s="18"/>
      <c r="B547" s="3"/>
      <c r="C547" s="19"/>
      <c r="D547" s="3"/>
      <c r="E547" s="16"/>
      <c r="F547" s="25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.75" customHeight="1" x14ac:dyDescent="0.3">
      <c r="A548" s="18"/>
      <c r="B548" s="3"/>
      <c r="C548" s="19"/>
      <c r="D548" s="3"/>
      <c r="E548" s="16"/>
      <c r="F548" s="25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.75" customHeight="1" x14ac:dyDescent="0.3">
      <c r="A549" s="18"/>
      <c r="B549" s="3"/>
      <c r="C549" s="19"/>
      <c r="D549" s="3"/>
      <c r="E549" s="16"/>
      <c r="F549" s="25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.75" customHeight="1" x14ac:dyDescent="0.3">
      <c r="A550" s="18"/>
      <c r="B550" s="3"/>
      <c r="C550" s="19"/>
      <c r="D550" s="3"/>
      <c r="E550" s="16"/>
      <c r="F550" s="25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.75" customHeight="1" x14ac:dyDescent="0.3">
      <c r="A551" s="18"/>
      <c r="B551" s="3"/>
      <c r="C551" s="19"/>
      <c r="D551" s="3"/>
      <c r="E551" s="16"/>
      <c r="F551" s="25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.75" customHeight="1" x14ac:dyDescent="0.3">
      <c r="A552" s="18"/>
      <c r="B552" s="3"/>
      <c r="C552" s="19"/>
      <c r="D552" s="3"/>
      <c r="E552" s="16"/>
      <c r="F552" s="25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.75" customHeight="1" x14ac:dyDescent="0.3">
      <c r="A553" s="18"/>
      <c r="B553" s="3"/>
      <c r="C553" s="19"/>
      <c r="D553" s="3"/>
      <c r="E553" s="16"/>
      <c r="F553" s="25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.75" customHeight="1" x14ac:dyDescent="0.3">
      <c r="A554" s="18"/>
      <c r="B554" s="3"/>
      <c r="C554" s="19"/>
      <c r="D554" s="3"/>
      <c r="E554" s="16"/>
      <c r="F554" s="25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.75" customHeight="1" x14ac:dyDescent="0.3">
      <c r="A555" s="18"/>
      <c r="B555" s="3"/>
      <c r="C555" s="19"/>
      <c r="D555" s="3"/>
      <c r="E555" s="16"/>
      <c r="F555" s="25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.75" customHeight="1" x14ac:dyDescent="0.3">
      <c r="A556" s="18"/>
      <c r="B556" s="3"/>
      <c r="C556" s="19"/>
      <c r="D556" s="3"/>
      <c r="E556" s="16"/>
      <c r="F556" s="25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.75" customHeight="1" x14ac:dyDescent="0.3">
      <c r="A557" s="18"/>
      <c r="B557" s="3"/>
      <c r="C557" s="19"/>
      <c r="D557" s="3"/>
      <c r="E557" s="16"/>
      <c r="F557" s="25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.75" customHeight="1" x14ac:dyDescent="0.3">
      <c r="A558" s="18"/>
      <c r="B558" s="3"/>
      <c r="C558" s="19"/>
      <c r="D558" s="3"/>
      <c r="E558" s="16"/>
      <c r="F558" s="25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.75" customHeight="1" x14ac:dyDescent="0.3">
      <c r="A559" s="18"/>
      <c r="B559" s="3"/>
      <c r="C559" s="19"/>
      <c r="D559" s="3"/>
      <c r="E559" s="16"/>
      <c r="F559" s="25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.75" customHeight="1" x14ac:dyDescent="0.3">
      <c r="A560" s="18"/>
      <c r="B560" s="3"/>
      <c r="C560" s="19"/>
      <c r="D560" s="3"/>
      <c r="E560" s="16"/>
      <c r="F560" s="25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.75" customHeight="1" x14ac:dyDescent="0.3">
      <c r="A561" s="18"/>
      <c r="B561" s="3"/>
      <c r="C561" s="19"/>
      <c r="D561" s="3"/>
      <c r="E561" s="16"/>
      <c r="F561" s="25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.75" customHeight="1" x14ac:dyDescent="0.3">
      <c r="A562" s="18"/>
      <c r="B562" s="3"/>
      <c r="C562" s="19"/>
      <c r="D562" s="3"/>
      <c r="E562" s="16"/>
      <c r="F562" s="25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.75" customHeight="1" x14ac:dyDescent="0.3">
      <c r="A563" s="18"/>
      <c r="B563" s="3"/>
      <c r="C563" s="19"/>
      <c r="D563" s="3"/>
      <c r="E563" s="16"/>
      <c r="F563" s="25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.75" customHeight="1" x14ac:dyDescent="0.3">
      <c r="A564" s="18"/>
      <c r="B564" s="3"/>
      <c r="C564" s="19"/>
      <c r="D564" s="3"/>
      <c r="E564" s="16"/>
      <c r="F564" s="25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.75" customHeight="1" x14ac:dyDescent="0.3">
      <c r="A565" s="18"/>
      <c r="B565" s="3"/>
      <c r="C565" s="19"/>
      <c r="D565" s="3"/>
      <c r="E565" s="16"/>
      <c r="F565" s="25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.75" customHeight="1" x14ac:dyDescent="0.3">
      <c r="A566" s="18"/>
      <c r="B566" s="3"/>
      <c r="C566" s="19"/>
      <c r="D566" s="3"/>
      <c r="E566" s="16"/>
      <c r="F566" s="25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.75" customHeight="1" x14ac:dyDescent="0.3">
      <c r="A567" s="18"/>
      <c r="B567" s="3"/>
      <c r="C567" s="19"/>
      <c r="D567" s="3"/>
      <c r="E567" s="16"/>
      <c r="F567" s="25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.75" customHeight="1" x14ac:dyDescent="0.3">
      <c r="A568" s="18"/>
      <c r="B568" s="3"/>
      <c r="C568" s="19"/>
      <c r="D568" s="3"/>
      <c r="E568" s="16"/>
      <c r="F568" s="25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.75" customHeight="1" x14ac:dyDescent="0.3">
      <c r="A569" s="18"/>
      <c r="B569" s="3"/>
      <c r="C569" s="19"/>
      <c r="D569" s="3"/>
      <c r="E569" s="16"/>
      <c r="F569" s="25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.75" customHeight="1" x14ac:dyDescent="0.3">
      <c r="A570" s="18"/>
      <c r="B570" s="3"/>
      <c r="C570" s="19"/>
      <c r="D570" s="3"/>
      <c r="E570" s="16"/>
      <c r="F570" s="25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.75" customHeight="1" x14ac:dyDescent="0.3">
      <c r="A571" s="18"/>
      <c r="B571" s="3"/>
      <c r="C571" s="19"/>
      <c r="D571" s="3"/>
      <c r="E571" s="16"/>
      <c r="F571" s="25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.75" customHeight="1" x14ac:dyDescent="0.3">
      <c r="A572" s="18"/>
      <c r="B572" s="3"/>
      <c r="C572" s="19"/>
      <c r="D572" s="3"/>
      <c r="E572" s="16"/>
      <c r="F572" s="25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.75" customHeight="1" x14ac:dyDescent="0.3">
      <c r="A573" s="18"/>
      <c r="B573" s="3"/>
      <c r="C573" s="19"/>
      <c r="D573" s="3"/>
      <c r="E573" s="16"/>
      <c r="F573" s="25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.75" customHeight="1" x14ac:dyDescent="0.3">
      <c r="A574" s="18"/>
      <c r="B574" s="3"/>
      <c r="C574" s="19"/>
      <c r="D574" s="3"/>
      <c r="E574" s="16"/>
      <c r="F574" s="25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.75" customHeight="1" x14ac:dyDescent="0.3">
      <c r="A575" s="18"/>
      <c r="B575" s="3"/>
      <c r="C575" s="19"/>
      <c r="D575" s="3"/>
      <c r="E575" s="16"/>
      <c r="F575" s="25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.75" customHeight="1" x14ac:dyDescent="0.3">
      <c r="A576" s="18"/>
      <c r="B576" s="3"/>
      <c r="C576" s="19"/>
      <c r="D576" s="3"/>
      <c r="E576" s="16"/>
      <c r="F576" s="25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.75" customHeight="1" x14ac:dyDescent="0.3">
      <c r="A577" s="18"/>
      <c r="B577" s="3"/>
      <c r="C577" s="19"/>
      <c r="D577" s="3"/>
      <c r="E577" s="16"/>
      <c r="F577" s="25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.75" customHeight="1" x14ac:dyDescent="0.3">
      <c r="A578" s="18"/>
      <c r="B578" s="3"/>
      <c r="C578" s="19"/>
      <c r="D578" s="3"/>
      <c r="E578" s="16"/>
      <c r="F578" s="25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.75" customHeight="1" x14ac:dyDescent="0.3">
      <c r="A579" s="18"/>
      <c r="B579" s="3"/>
      <c r="C579" s="19"/>
      <c r="D579" s="3"/>
      <c r="E579" s="16"/>
      <c r="F579" s="25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.75" customHeight="1" x14ac:dyDescent="0.3">
      <c r="A580" s="18"/>
      <c r="B580" s="3"/>
      <c r="C580" s="19"/>
      <c r="D580" s="3"/>
      <c r="E580" s="16"/>
      <c r="F580" s="25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.75" customHeight="1" x14ac:dyDescent="0.3">
      <c r="A581" s="18"/>
      <c r="B581" s="3"/>
      <c r="C581" s="19"/>
      <c r="D581" s="3"/>
      <c r="E581" s="16"/>
      <c r="F581" s="25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.75" customHeight="1" x14ac:dyDescent="0.3">
      <c r="A582" s="18"/>
      <c r="B582" s="3"/>
      <c r="C582" s="19"/>
      <c r="D582" s="3"/>
      <c r="E582" s="16"/>
      <c r="F582" s="25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.75" customHeight="1" x14ac:dyDescent="0.3">
      <c r="A583" s="18"/>
      <c r="B583" s="3"/>
      <c r="C583" s="19"/>
      <c r="D583" s="3"/>
      <c r="E583" s="16"/>
      <c r="F583" s="25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.75" customHeight="1" x14ac:dyDescent="0.3">
      <c r="A584" s="18"/>
      <c r="B584" s="3"/>
      <c r="C584" s="19"/>
      <c r="D584" s="3"/>
      <c r="E584" s="16"/>
      <c r="F584" s="25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.75" customHeight="1" x14ac:dyDescent="0.3">
      <c r="A585" s="18"/>
      <c r="B585" s="3"/>
      <c r="C585" s="19"/>
      <c r="D585" s="3"/>
      <c r="E585" s="16"/>
      <c r="F585" s="25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.75" customHeight="1" x14ac:dyDescent="0.3">
      <c r="A586" s="18"/>
      <c r="B586" s="3"/>
      <c r="C586" s="19"/>
      <c r="D586" s="3"/>
      <c r="E586" s="16"/>
      <c r="F586" s="25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.75" customHeight="1" x14ac:dyDescent="0.3">
      <c r="A587" s="18"/>
      <c r="B587" s="3"/>
      <c r="C587" s="19"/>
      <c r="D587" s="3"/>
      <c r="E587" s="16"/>
      <c r="F587" s="25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.75" customHeight="1" x14ac:dyDescent="0.3">
      <c r="A588" s="18"/>
      <c r="B588" s="3"/>
      <c r="C588" s="19"/>
      <c r="D588" s="3"/>
      <c r="E588" s="16"/>
      <c r="F588" s="25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.75" customHeight="1" x14ac:dyDescent="0.3">
      <c r="A589" s="18"/>
      <c r="B589" s="3"/>
      <c r="C589" s="19"/>
      <c r="D589" s="3"/>
      <c r="E589" s="16"/>
      <c r="F589" s="25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.75" customHeight="1" x14ac:dyDescent="0.3">
      <c r="A590" s="18"/>
      <c r="B590" s="3"/>
      <c r="C590" s="19"/>
      <c r="D590" s="3"/>
      <c r="E590" s="16"/>
      <c r="F590" s="25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.75" customHeight="1" x14ac:dyDescent="0.3">
      <c r="A591" s="18"/>
      <c r="B591" s="3"/>
      <c r="C591" s="19"/>
      <c r="D591" s="3"/>
      <c r="E591" s="16"/>
      <c r="F591" s="25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.75" customHeight="1" x14ac:dyDescent="0.3">
      <c r="A592" s="18"/>
      <c r="B592" s="3"/>
      <c r="C592" s="19"/>
      <c r="D592" s="3"/>
      <c r="E592" s="16"/>
      <c r="F592" s="25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.75" customHeight="1" x14ac:dyDescent="0.3">
      <c r="A593" s="18"/>
      <c r="B593" s="3"/>
      <c r="C593" s="19"/>
      <c r="D593" s="3"/>
      <c r="E593" s="16"/>
      <c r="F593" s="25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.75" customHeight="1" x14ac:dyDescent="0.3">
      <c r="A594" s="18"/>
      <c r="B594" s="3"/>
      <c r="C594" s="19"/>
      <c r="D594" s="3"/>
      <c r="E594" s="16"/>
      <c r="F594" s="25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.75" customHeight="1" x14ac:dyDescent="0.3">
      <c r="A595" s="18"/>
      <c r="B595" s="3"/>
      <c r="C595" s="19"/>
      <c r="D595" s="3"/>
      <c r="E595" s="16"/>
      <c r="F595" s="25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.75" customHeight="1" x14ac:dyDescent="0.3">
      <c r="A596" s="18"/>
      <c r="B596" s="3"/>
      <c r="C596" s="19"/>
      <c r="D596" s="3"/>
      <c r="E596" s="16"/>
      <c r="F596" s="25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.75" customHeight="1" x14ac:dyDescent="0.3">
      <c r="A597" s="18"/>
      <c r="B597" s="3"/>
      <c r="C597" s="19"/>
      <c r="D597" s="3"/>
      <c r="E597" s="16"/>
      <c r="F597" s="25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.75" customHeight="1" x14ac:dyDescent="0.3">
      <c r="A598" s="18"/>
      <c r="B598" s="3"/>
      <c r="C598" s="19"/>
      <c r="D598" s="3"/>
      <c r="E598" s="16"/>
      <c r="F598" s="25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.75" customHeight="1" x14ac:dyDescent="0.3">
      <c r="A599" s="18"/>
      <c r="B599" s="3"/>
      <c r="C599" s="19"/>
      <c r="D599" s="3"/>
      <c r="E599" s="16"/>
      <c r="F599" s="25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.75" customHeight="1" x14ac:dyDescent="0.3">
      <c r="A600" s="18"/>
      <c r="B600" s="3"/>
      <c r="C600" s="19"/>
      <c r="D600" s="3"/>
      <c r="E600" s="16"/>
      <c r="F600" s="25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.75" customHeight="1" x14ac:dyDescent="0.3">
      <c r="A601" s="18"/>
      <c r="B601" s="3"/>
      <c r="C601" s="19"/>
      <c r="D601" s="3"/>
      <c r="E601" s="16"/>
      <c r="F601" s="25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.75" customHeight="1" x14ac:dyDescent="0.3">
      <c r="A602" s="18"/>
      <c r="B602" s="3"/>
      <c r="C602" s="19"/>
      <c r="D602" s="3"/>
      <c r="E602" s="16"/>
      <c r="F602" s="25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.75" customHeight="1" x14ac:dyDescent="0.3">
      <c r="A603" s="18"/>
      <c r="B603" s="3"/>
      <c r="C603" s="19"/>
      <c r="D603" s="3"/>
      <c r="E603" s="16"/>
      <c r="F603" s="25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.75" customHeight="1" x14ac:dyDescent="0.3">
      <c r="A604" s="18"/>
      <c r="B604" s="3"/>
      <c r="C604" s="19"/>
      <c r="D604" s="3"/>
      <c r="E604" s="16"/>
      <c r="F604" s="25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.75" customHeight="1" x14ac:dyDescent="0.3">
      <c r="A605" s="18"/>
      <c r="B605" s="3"/>
      <c r="C605" s="19"/>
      <c r="D605" s="3"/>
      <c r="E605" s="16"/>
      <c r="F605" s="25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.75" customHeight="1" x14ac:dyDescent="0.3">
      <c r="A606" s="18"/>
      <c r="B606" s="3"/>
      <c r="C606" s="19"/>
      <c r="D606" s="3"/>
      <c r="E606" s="16"/>
      <c r="F606" s="25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.75" customHeight="1" x14ac:dyDescent="0.3">
      <c r="A607" s="18"/>
      <c r="B607" s="3"/>
      <c r="C607" s="19"/>
      <c r="D607" s="3"/>
      <c r="E607" s="16"/>
      <c r="F607" s="25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.75" customHeight="1" x14ac:dyDescent="0.3">
      <c r="A608" s="18"/>
      <c r="B608" s="3"/>
      <c r="C608" s="19"/>
      <c r="D608" s="3"/>
      <c r="E608" s="16"/>
      <c r="F608" s="25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.75" customHeight="1" x14ac:dyDescent="0.3">
      <c r="A609" s="18"/>
      <c r="B609" s="3"/>
      <c r="C609" s="19"/>
      <c r="D609" s="3"/>
      <c r="E609" s="16"/>
      <c r="F609" s="25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.75" customHeight="1" x14ac:dyDescent="0.3">
      <c r="A610" s="18"/>
      <c r="B610" s="3"/>
      <c r="C610" s="19"/>
      <c r="D610" s="3"/>
      <c r="E610" s="16"/>
      <c r="F610" s="25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.75" customHeight="1" x14ac:dyDescent="0.3">
      <c r="A611" s="18"/>
      <c r="B611" s="3"/>
      <c r="C611" s="19"/>
      <c r="D611" s="3"/>
      <c r="E611" s="16"/>
      <c r="F611" s="25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.75" customHeight="1" x14ac:dyDescent="0.3">
      <c r="A612" s="18"/>
      <c r="B612" s="3"/>
      <c r="C612" s="19"/>
      <c r="D612" s="3"/>
      <c r="E612" s="16"/>
      <c r="F612" s="25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.75" customHeight="1" x14ac:dyDescent="0.3">
      <c r="A613" s="18"/>
      <c r="B613" s="3"/>
      <c r="C613" s="19"/>
      <c r="D613" s="3"/>
      <c r="E613" s="16"/>
      <c r="F613" s="25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.75" customHeight="1" x14ac:dyDescent="0.3">
      <c r="A614" s="18"/>
      <c r="B614" s="3"/>
      <c r="C614" s="19"/>
      <c r="D614" s="3"/>
      <c r="E614" s="16"/>
      <c r="F614" s="25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.75" customHeight="1" x14ac:dyDescent="0.3">
      <c r="A615" s="18"/>
      <c r="B615" s="3"/>
      <c r="C615" s="19"/>
      <c r="D615" s="3"/>
      <c r="E615" s="16"/>
      <c r="F615" s="25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.75" customHeight="1" x14ac:dyDescent="0.3">
      <c r="A616" s="18"/>
      <c r="B616" s="3"/>
      <c r="C616" s="19"/>
      <c r="D616" s="3"/>
      <c r="E616" s="16"/>
      <c r="F616" s="25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.75" customHeight="1" x14ac:dyDescent="0.3">
      <c r="A617" s="18"/>
      <c r="B617" s="3"/>
      <c r="C617" s="19"/>
      <c r="D617" s="3"/>
      <c r="E617" s="16"/>
      <c r="F617" s="25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.75" customHeight="1" x14ac:dyDescent="0.3">
      <c r="A618" s="18"/>
      <c r="B618" s="3"/>
      <c r="C618" s="19"/>
      <c r="D618" s="3"/>
      <c r="E618" s="16"/>
      <c r="F618" s="25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.75" customHeight="1" x14ac:dyDescent="0.3">
      <c r="A619" s="18"/>
      <c r="B619" s="3"/>
      <c r="C619" s="19"/>
      <c r="D619" s="3"/>
      <c r="E619" s="16"/>
      <c r="F619" s="25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.75" customHeight="1" x14ac:dyDescent="0.3">
      <c r="A620" s="18"/>
      <c r="B620" s="3"/>
      <c r="C620" s="19"/>
      <c r="D620" s="3"/>
      <c r="E620" s="16"/>
      <c r="F620" s="25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.75" customHeight="1" x14ac:dyDescent="0.3">
      <c r="A621" s="18"/>
      <c r="B621" s="3"/>
      <c r="C621" s="19"/>
      <c r="D621" s="3"/>
      <c r="E621" s="16"/>
      <c r="F621" s="25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.75" customHeight="1" x14ac:dyDescent="0.3">
      <c r="A622" s="18"/>
      <c r="B622" s="3"/>
      <c r="C622" s="19"/>
      <c r="D622" s="3"/>
      <c r="E622" s="16"/>
      <c r="F622" s="25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.75" customHeight="1" x14ac:dyDescent="0.3">
      <c r="A623" s="18"/>
      <c r="B623" s="3"/>
      <c r="C623" s="19"/>
      <c r="D623" s="3"/>
      <c r="E623" s="16"/>
      <c r="F623" s="25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.75" customHeight="1" x14ac:dyDescent="0.3">
      <c r="A624" s="18"/>
      <c r="B624" s="3"/>
      <c r="C624" s="19"/>
      <c r="D624" s="3"/>
      <c r="E624" s="16"/>
      <c r="F624" s="25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.75" customHeight="1" x14ac:dyDescent="0.3">
      <c r="A625" s="18"/>
      <c r="B625" s="3"/>
      <c r="C625" s="19"/>
      <c r="D625" s="3"/>
      <c r="E625" s="16"/>
      <c r="F625" s="25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.75" customHeight="1" x14ac:dyDescent="0.3">
      <c r="A626" s="18"/>
      <c r="B626" s="3"/>
      <c r="C626" s="19"/>
      <c r="D626" s="3"/>
      <c r="E626" s="16"/>
      <c r="F626" s="25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.75" customHeight="1" x14ac:dyDescent="0.3">
      <c r="A627" s="18"/>
      <c r="B627" s="3"/>
      <c r="C627" s="19"/>
      <c r="D627" s="3"/>
      <c r="E627" s="16"/>
      <c r="F627" s="25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.75" customHeight="1" x14ac:dyDescent="0.3">
      <c r="A628" s="18"/>
      <c r="B628" s="3"/>
      <c r="C628" s="19"/>
      <c r="D628" s="3"/>
      <c r="E628" s="16"/>
      <c r="F628" s="25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.75" customHeight="1" x14ac:dyDescent="0.3">
      <c r="A629" s="18"/>
      <c r="B629" s="3"/>
      <c r="C629" s="19"/>
      <c r="D629" s="3"/>
      <c r="E629" s="16"/>
      <c r="F629" s="25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.75" customHeight="1" x14ac:dyDescent="0.3">
      <c r="A630" s="18"/>
      <c r="B630" s="3"/>
      <c r="C630" s="19"/>
      <c r="D630" s="3"/>
      <c r="E630" s="16"/>
      <c r="F630" s="25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.75" customHeight="1" x14ac:dyDescent="0.3">
      <c r="A631" s="18"/>
      <c r="B631" s="3"/>
      <c r="C631" s="19"/>
      <c r="D631" s="3"/>
      <c r="E631" s="16"/>
      <c r="F631" s="25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.75" customHeight="1" x14ac:dyDescent="0.3">
      <c r="A632" s="18"/>
      <c r="B632" s="3"/>
      <c r="C632" s="19"/>
      <c r="D632" s="3"/>
      <c r="E632" s="16"/>
      <c r="F632" s="25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.75" customHeight="1" x14ac:dyDescent="0.3">
      <c r="A633" s="18"/>
      <c r="B633" s="3"/>
      <c r="C633" s="19"/>
      <c r="D633" s="3"/>
      <c r="E633" s="16"/>
      <c r="F633" s="25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.75" customHeight="1" x14ac:dyDescent="0.3">
      <c r="A634" s="18"/>
      <c r="B634" s="3"/>
      <c r="C634" s="19"/>
      <c r="D634" s="3"/>
      <c r="E634" s="16"/>
      <c r="F634" s="25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.75" customHeight="1" x14ac:dyDescent="0.3">
      <c r="A635" s="18"/>
      <c r="B635" s="3"/>
      <c r="C635" s="19"/>
      <c r="D635" s="3"/>
      <c r="E635" s="16"/>
      <c r="F635" s="25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.75" customHeight="1" x14ac:dyDescent="0.3">
      <c r="A636" s="18"/>
      <c r="B636" s="3"/>
      <c r="C636" s="19"/>
      <c r="D636" s="3"/>
      <c r="E636" s="16"/>
      <c r="F636" s="25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.75" customHeight="1" x14ac:dyDescent="0.3">
      <c r="A637" s="18"/>
      <c r="B637" s="3"/>
      <c r="C637" s="19"/>
      <c r="D637" s="3"/>
      <c r="E637" s="16"/>
      <c r="F637" s="25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.75" customHeight="1" x14ac:dyDescent="0.3">
      <c r="A638" s="18"/>
      <c r="B638" s="3"/>
      <c r="C638" s="19"/>
      <c r="D638" s="3"/>
      <c r="E638" s="16"/>
      <c r="F638" s="25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.75" customHeight="1" x14ac:dyDescent="0.3">
      <c r="A639" s="18"/>
      <c r="B639" s="3"/>
      <c r="C639" s="19"/>
      <c r="D639" s="3"/>
      <c r="E639" s="16"/>
      <c r="F639" s="25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.75" customHeight="1" x14ac:dyDescent="0.3">
      <c r="A640" s="18"/>
      <c r="B640" s="3"/>
      <c r="C640" s="19"/>
      <c r="D640" s="3"/>
      <c r="E640" s="16"/>
      <c r="F640" s="25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.75" customHeight="1" x14ac:dyDescent="0.3">
      <c r="A641" s="18"/>
      <c r="B641" s="3"/>
      <c r="C641" s="19"/>
      <c r="D641" s="3"/>
      <c r="E641" s="16"/>
      <c r="F641" s="25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.75" customHeight="1" x14ac:dyDescent="0.3">
      <c r="A642" s="18"/>
      <c r="B642" s="3"/>
      <c r="C642" s="19"/>
      <c r="D642" s="3"/>
      <c r="E642" s="16"/>
      <c r="F642" s="25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.75" customHeight="1" x14ac:dyDescent="0.3">
      <c r="A643" s="18"/>
      <c r="B643" s="3"/>
      <c r="C643" s="19"/>
      <c r="D643" s="3"/>
      <c r="E643" s="16"/>
      <c r="F643" s="25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.75" customHeight="1" x14ac:dyDescent="0.3">
      <c r="A644" s="18"/>
      <c r="B644" s="3"/>
      <c r="C644" s="19"/>
      <c r="D644" s="3"/>
      <c r="E644" s="16"/>
      <c r="F644" s="25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.75" customHeight="1" x14ac:dyDescent="0.3">
      <c r="A645" s="18"/>
      <c r="B645" s="3"/>
      <c r="C645" s="19"/>
      <c r="D645" s="3"/>
      <c r="E645" s="16"/>
      <c r="F645" s="25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.75" customHeight="1" x14ac:dyDescent="0.3">
      <c r="A646" s="18"/>
      <c r="B646" s="3"/>
      <c r="C646" s="19"/>
      <c r="D646" s="3"/>
      <c r="E646" s="16"/>
      <c r="F646" s="25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.75" customHeight="1" x14ac:dyDescent="0.3">
      <c r="A647" s="18"/>
      <c r="B647" s="3"/>
      <c r="C647" s="19"/>
      <c r="D647" s="3"/>
      <c r="E647" s="16"/>
      <c r="F647" s="25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.75" customHeight="1" x14ac:dyDescent="0.3">
      <c r="A648" s="18"/>
      <c r="B648" s="3"/>
      <c r="C648" s="19"/>
      <c r="D648" s="3"/>
      <c r="E648" s="16"/>
      <c r="F648" s="25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.75" customHeight="1" x14ac:dyDescent="0.3">
      <c r="A649" s="18"/>
      <c r="B649" s="3"/>
      <c r="C649" s="19"/>
      <c r="D649" s="3"/>
      <c r="E649" s="16"/>
      <c r="F649" s="25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.75" customHeight="1" x14ac:dyDescent="0.3">
      <c r="A650" s="18"/>
      <c r="B650" s="3"/>
      <c r="C650" s="19"/>
      <c r="D650" s="3"/>
      <c r="E650" s="16"/>
      <c r="F650" s="25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.75" customHeight="1" x14ac:dyDescent="0.3">
      <c r="A651" s="18"/>
      <c r="B651" s="3"/>
      <c r="C651" s="19"/>
      <c r="D651" s="3"/>
      <c r="E651" s="16"/>
      <c r="F651" s="25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.75" customHeight="1" x14ac:dyDescent="0.3">
      <c r="A652" s="18"/>
      <c r="B652" s="3"/>
      <c r="C652" s="19"/>
      <c r="D652" s="3"/>
      <c r="E652" s="16"/>
      <c r="F652" s="25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.75" customHeight="1" x14ac:dyDescent="0.3">
      <c r="A653" s="18"/>
      <c r="B653" s="3"/>
      <c r="C653" s="19"/>
      <c r="D653" s="3"/>
      <c r="E653" s="16"/>
      <c r="F653" s="25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.75" customHeight="1" x14ac:dyDescent="0.3">
      <c r="A654" s="18"/>
      <c r="B654" s="3"/>
      <c r="C654" s="19"/>
      <c r="D654" s="3"/>
      <c r="E654" s="16"/>
      <c r="F654" s="25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.75" customHeight="1" x14ac:dyDescent="0.3">
      <c r="A655" s="18"/>
      <c r="B655" s="3"/>
      <c r="C655" s="19"/>
      <c r="D655" s="3"/>
      <c r="E655" s="16"/>
      <c r="F655" s="25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.75" customHeight="1" x14ac:dyDescent="0.3">
      <c r="A656" s="18"/>
      <c r="B656" s="3"/>
      <c r="C656" s="19"/>
      <c r="D656" s="3"/>
      <c r="E656" s="16"/>
      <c r="F656" s="25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.75" customHeight="1" x14ac:dyDescent="0.3">
      <c r="A657" s="18"/>
      <c r="B657" s="3"/>
      <c r="C657" s="19"/>
      <c r="D657" s="3"/>
      <c r="E657" s="16"/>
      <c r="F657" s="25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.75" customHeight="1" x14ac:dyDescent="0.3">
      <c r="A658" s="18"/>
      <c r="B658" s="3"/>
      <c r="C658" s="19"/>
      <c r="D658" s="3"/>
      <c r="E658" s="16"/>
      <c r="F658" s="25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.75" customHeight="1" x14ac:dyDescent="0.3">
      <c r="A659" s="18"/>
      <c r="B659" s="3"/>
      <c r="C659" s="19"/>
      <c r="D659" s="3"/>
      <c r="E659" s="16"/>
      <c r="F659" s="25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.75" customHeight="1" x14ac:dyDescent="0.3">
      <c r="A660" s="18"/>
      <c r="B660" s="3"/>
      <c r="C660" s="19"/>
      <c r="D660" s="3"/>
      <c r="E660" s="16"/>
      <c r="F660" s="25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.75" customHeight="1" x14ac:dyDescent="0.3">
      <c r="A661" s="18"/>
      <c r="B661" s="3"/>
      <c r="C661" s="19"/>
      <c r="D661" s="3"/>
      <c r="E661" s="16"/>
      <c r="F661" s="25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.75" customHeight="1" x14ac:dyDescent="0.3">
      <c r="A662" s="18"/>
      <c r="B662" s="3"/>
      <c r="C662" s="19"/>
      <c r="D662" s="3"/>
      <c r="E662" s="16"/>
      <c r="F662" s="25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.75" customHeight="1" x14ac:dyDescent="0.3">
      <c r="A663" s="18"/>
      <c r="B663" s="3"/>
      <c r="C663" s="19"/>
      <c r="D663" s="3"/>
      <c r="E663" s="16"/>
      <c r="F663" s="25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.75" customHeight="1" x14ac:dyDescent="0.3">
      <c r="A664" s="18"/>
      <c r="B664" s="3"/>
      <c r="C664" s="19"/>
      <c r="D664" s="3"/>
      <c r="E664" s="16"/>
      <c r="F664" s="25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.75" customHeight="1" x14ac:dyDescent="0.3">
      <c r="A665" s="18"/>
      <c r="B665" s="3"/>
      <c r="C665" s="19"/>
      <c r="D665" s="3"/>
      <c r="E665" s="16"/>
      <c r="F665" s="25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.75" customHeight="1" x14ac:dyDescent="0.3">
      <c r="A666" s="18"/>
      <c r="B666" s="3"/>
      <c r="C666" s="19"/>
      <c r="D666" s="3"/>
      <c r="E666" s="16"/>
      <c r="F666" s="25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.75" customHeight="1" x14ac:dyDescent="0.3">
      <c r="A667" s="18"/>
      <c r="B667" s="3"/>
      <c r="C667" s="19"/>
      <c r="D667" s="3"/>
      <c r="E667" s="16"/>
      <c r="F667" s="25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.75" customHeight="1" x14ac:dyDescent="0.3">
      <c r="A668" s="18"/>
      <c r="B668" s="3"/>
      <c r="C668" s="19"/>
      <c r="D668" s="3"/>
      <c r="E668" s="16"/>
      <c r="F668" s="25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.75" customHeight="1" x14ac:dyDescent="0.3">
      <c r="A669" s="18"/>
      <c r="B669" s="3"/>
      <c r="C669" s="19"/>
      <c r="D669" s="3"/>
      <c r="E669" s="16"/>
      <c r="F669" s="25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.75" customHeight="1" x14ac:dyDescent="0.3">
      <c r="A670" s="18"/>
      <c r="B670" s="3"/>
      <c r="C670" s="19"/>
      <c r="D670" s="3"/>
      <c r="E670" s="16"/>
      <c r="F670" s="25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.75" customHeight="1" x14ac:dyDescent="0.3">
      <c r="A671" s="18"/>
      <c r="B671" s="3"/>
      <c r="C671" s="19"/>
      <c r="D671" s="3"/>
      <c r="E671" s="16"/>
      <c r="F671" s="25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.75" customHeight="1" x14ac:dyDescent="0.3">
      <c r="A672" s="18"/>
      <c r="B672" s="3"/>
      <c r="C672" s="19"/>
      <c r="D672" s="3"/>
      <c r="E672" s="16"/>
      <c r="F672" s="25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.75" customHeight="1" x14ac:dyDescent="0.3">
      <c r="A673" s="18"/>
      <c r="B673" s="3"/>
      <c r="C673" s="19"/>
      <c r="D673" s="3"/>
      <c r="E673" s="16"/>
      <c r="F673" s="25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.75" customHeight="1" x14ac:dyDescent="0.3">
      <c r="A674" s="18"/>
      <c r="B674" s="3"/>
      <c r="C674" s="19"/>
      <c r="D674" s="3"/>
      <c r="E674" s="16"/>
      <c r="F674" s="25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.75" customHeight="1" x14ac:dyDescent="0.3">
      <c r="A675" s="18"/>
      <c r="B675" s="3"/>
      <c r="C675" s="19"/>
      <c r="D675" s="3"/>
      <c r="E675" s="16"/>
      <c r="F675" s="25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.75" customHeight="1" x14ac:dyDescent="0.3">
      <c r="A676" s="18"/>
      <c r="B676" s="3"/>
      <c r="C676" s="19"/>
      <c r="D676" s="3"/>
      <c r="E676" s="16"/>
      <c r="F676" s="25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.75" customHeight="1" x14ac:dyDescent="0.3">
      <c r="A677" s="18"/>
      <c r="B677" s="3"/>
      <c r="C677" s="19"/>
      <c r="D677" s="3"/>
      <c r="E677" s="16"/>
      <c r="F677" s="25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.75" customHeight="1" x14ac:dyDescent="0.3">
      <c r="A678" s="18"/>
      <c r="B678" s="3"/>
      <c r="C678" s="19"/>
      <c r="D678" s="3"/>
      <c r="E678" s="16"/>
      <c r="F678" s="25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.75" customHeight="1" x14ac:dyDescent="0.3">
      <c r="A679" s="18"/>
      <c r="B679" s="3"/>
      <c r="C679" s="19"/>
      <c r="D679" s="3"/>
      <c r="E679" s="16"/>
      <c r="F679" s="25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.75" customHeight="1" x14ac:dyDescent="0.3">
      <c r="A680" s="18"/>
      <c r="B680" s="3"/>
      <c r="C680" s="19"/>
      <c r="D680" s="3"/>
      <c r="E680" s="16"/>
      <c r="F680" s="25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.75" customHeight="1" x14ac:dyDescent="0.3">
      <c r="A681" s="18"/>
      <c r="B681" s="3"/>
      <c r="C681" s="19"/>
      <c r="D681" s="3"/>
      <c r="E681" s="16"/>
      <c r="F681" s="25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.75" customHeight="1" x14ac:dyDescent="0.3">
      <c r="A682" s="18"/>
      <c r="B682" s="3"/>
      <c r="C682" s="19"/>
      <c r="D682" s="3"/>
      <c r="E682" s="16"/>
      <c r="F682" s="25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.75" customHeight="1" x14ac:dyDescent="0.3">
      <c r="A683" s="18"/>
      <c r="B683" s="3"/>
      <c r="C683" s="19"/>
      <c r="D683" s="3"/>
      <c r="E683" s="16"/>
      <c r="F683" s="25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.75" customHeight="1" x14ac:dyDescent="0.3">
      <c r="A684" s="18"/>
      <c r="B684" s="3"/>
      <c r="C684" s="19"/>
      <c r="D684" s="3"/>
      <c r="E684" s="16"/>
      <c r="F684" s="25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.75" customHeight="1" x14ac:dyDescent="0.3">
      <c r="A685" s="18"/>
      <c r="B685" s="3"/>
      <c r="C685" s="19"/>
      <c r="D685" s="3"/>
      <c r="E685" s="16"/>
      <c r="F685" s="25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.75" customHeight="1" x14ac:dyDescent="0.3">
      <c r="A686" s="18"/>
      <c r="B686" s="3"/>
      <c r="C686" s="19"/>
      <c r="D686" s="3"/>
      <c r="E686" s="16"/>
      <c r="F686" s="25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.75" customHeight="1" x14ac:dyDescent="0.3">
      <c r="A687" s="18"/>
      <c r="B687" s="3"/>
      <c r="C687" s="19"/>
      <c r="D687" s="3"/>
      <c r="E687" s="16"/>
      <c r="F687" s="25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.75" customHeight="1" x14ac:dyDescent="0.3">
      <c r="A688" s="18"/>
      <c r="B688" s="3"/>
      <c r="C688" s="19"/>
      <c r="D688" s="3"/>
      <c r="E688" s="16"/>
      <c r="F688" s="25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.75" customHeight="1" x14ac:dyDescent="0.3">
      <c r="A689" s="18"/>
      <c r="B689" s="3"/>
      <c r="C689" s="19"/>
      <c r="D689" s="3"/>
      <c r="E689" s="16"/>
      <c r="F689" s="25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.75" customHeight="1" x14ac:dyDescent="0.3">
      <c r="A690" s="18"/>
      <c r="B690" s="3"/>
      <c r="C690" s="19"/>
      <c r="D690" s="3"/>
      <c r="E690" s="16"/>
      <c r="F690" s="25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.75" customHeight="1" x14ac:dyDescent="0.3">
      <c r="A691" s="18"/>
      <c r="B691" s="3"/>
      <c r="C691" s="19"/>
      <c r="D691" s="3"/>
      <c r="E691" s="16"/>
      <c r="F691" s="25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.75" customHeight="1" x14ac:dyDescent="0.3">
      <c r="A692" s="18"/>
      <c r="B692" s="3"/>
      <c r="C692" s="19"/>
      <c r="D692" s="3"/>
      <c r="E692" s="16"/>
      <c r="F692" s="25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.75" customHeight="1" x14ac:dyDescent="0.3">
      <c r="A693" s="18"/>
      <c r="B693" s="3"/>
      <c r="C693" s="19"/>
      <c r="D693" s="3"/>
      <c r="E693" s="16"/>
      <c r="F693" s="25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.75" customHeight="1" x14ac:dyDescent="0.3">
      <c r="A694" s="18"/>
      <c r="B694" s="3"/>
      <c r="C694" s="19"/>
      <c r="D694" s="3"/>
      <c r="E694" s="16"/>
      <c r="F694" s="25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.75" customHeight="1" x14ac:dyDescent="0.3">
      <c r="A695" s="18"/>
      <c r="B695" s="3"/>
      <c r="C695" s="19"/>
      <c r="D695" s="3"/>
      <c r="E695" s="16"/>
      <c r="F695" s="25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.75" customHeight="1" x14ac:dyDescent="0.3">
      <c r="A696" s="18"/>
      <c r="B696" s="3"/>
      <c r="C696" s="19"/>
      <c r="D696" s="3"/>
      <c r="E696" s="16"/>
      <c r="F696" s="25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.75" customHeight="1" x14ac:dyDescent="0.3">
      <c r="A697" s="18"/>
      <c r="B697" s="3"/>
      <c r="C697" s="19"/>
      <c r="D697" s="3"/>
      <c r="E697" s="16"/>
      <c r="F697" s="25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.75" customHeight="1" x14ac:dyDescent="0.3">
      <c r="A698" s="18"/>
      <c r="B698" s="3"/>
      <c r="C698" s="19"/>
      <c r="D698" s="3"/>
      <c r="E698" s="16"/>
      <c r="F698" s="25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.75" customHeight="1" x14ac:dyDescent="0.3">
      <c r="A699" s="18"/>
      <c r="B699" s="3"/>
      <c r="C699" s="19"/>
      <c r="D699" s="3"/>
      <c r="E699" s="16"/>
      <c r="F699" s="25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.75" customHeight="1" x14ac:dyDescent="0.3">
      <c r="A700" s="18"/>
      <c r="B700" s="3"/>
      <c r="C700" s="19"/>
      <c r="D700" s="3"/>
      <c r="E700" s="16"/>
      <c r="F700" s="25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.75" customHeight="1" x14ac:dyDescent="0.3">
      <c r="A701" s="18"/>
      <c r="B701" s="3"/>
      <c r="C701" s="19"/>
      <c r="D701" s="3"/>
      <c r="E701" s="16"/>
      <c r="F701" s="25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.75" customHeight="1" x14ac:dyDescent="0.3">
      <c r="A702" s="18"/>
      <c r="B702" s="3"/>
      <c r="C702" s="19"/>
      <c r="D702" s="3"/>
      <c r="E702" s="16"/>
      <c r="F702" s="25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.75" customHeight="1" x14ac:dyDescent="0.3">
      <c r="A703" s="18"/>
      <c r="B703" s="3"/>
      <c r="C703" s="19"/>
      <c r="D703" s="3"/>
      <c r="E703" s="16"/>
      <c r="F703" s="25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.75" customHeight="1" x14ac:dyDescent="0.3">
      <c r="A704" s="18"/>
      <c r="B704" s="3"/>
      <c r="C704" s="19"/>
      <c r="D704" s="3"/>
      <c r="E704" s="16"/>
      <c r="F704" s="25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.75" customHeight="1" x14ac:dyDescent="0.3">
      <c r="A705" s="18"/>
      <c r="B705" s="3"/>
      <c r="C705" s="19"/>
      <c r="D705" s="3"/>
      <c r="E705" s="16"/>
      <c r="F705" s="25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.75" customHeight="1" x14ac:dyDescent="0.3">
      <c r="A706" s="18"/>
      <c r="B706" s="3"/>
      <c r="C706" s="19"/>
      <c r="D706" s="3"/>
      <c r="E706" s="16"/>
      <c r="F706" s="25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.75" customHeight="1" x14ac:dyDescent="0.3">
      <c r="A707" s="18"/>
      <c r="B707" s="3"/>
      <c r="C707" s="19"/>
      <c r="D707" s="3"/>
      <c r="E707" s="16"/>
      <c r="F707" s="25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.75" customHeight="1" x14ac:dyDescent="0.3">
      <c r="A708" s="18"/>
      <c r="B708" s="3"/>
      <c r="C708" s="19"/>
      <c r="D708" s="3"/>
      <c r="E708" s="16"/>
      <c r="F708" s="25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.75" customHeight="1" x14ac:dyDescent="0.3">
      <c r="A709" s="18"/>
      <c r="B709" s="3"/>
      <c r="C709" s="19"/>
      <c r="D709" s="3"/>
      <c r="E709" s="16"/>
      <c r="F709" s="25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.75" customHeight="1" x14ac:dyDescent="0.3">
      <c r="A710" s="18"/>
      <c r="B710" s="3"/>
      <c r="C710" s="19"/>
      <c r="D710" s="3"/>
      <c r="E710" s="16"/>
      <c r="F710" s="25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.75" customHeight="1" x14ac:dyDescent="0.3">
      <c r="A711" s="18"/>
      <c r="B711" s="3"/>
      <c r="C711" s="19"/>
      <c r="D711" s="3"/>
      <c r="E711" s="16"/>
      <c r="F711" s="25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.75" customHeight="1" x14ac:dyDescent="0.3">
      <c r="A712" s="18"/>
      <c r="B712" s="3"/>
      <c r="C712" s="19"/>
      <c r="D712" s="3"/>
      <c r="E712" s="16"/>
      <c r="F712" s="25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.75" customHeight="1" x14ac:dyDescent="0.3">
      <c r="A713" s="18"/>
      <c r="B713" s="3"/>
      <c r="C713" s="19"/>
      <c r="D713" s="3"/>
      <c r="E713" s="16"/>
      <c r="F713" s="25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.75" customHeight="1" x14ac:dyDescent="0.3">
      <c r="A714" s="18"/>
      <c r="B714" s="3"/>
      <c r="C714" s="19"/>
      <c r="D714" s="3"/>
      <c r="E714" s="16"/>
      <c r="F714" s="25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.75" customHeight="1" x14ac:dyDescent="0.3">
      <c r="A715" s="18"/>
      <c r="B715" s="3"/>
      <c r="C715" s="19"/>
      <c r="D715" s="3"/>
      <c r="E715" s="16"/>
      <c r="F715" s="25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.75" customHeight="1" x14ac:dyDescent="0.3">
      <c r="A716" s="18"/>
      <c r="B716" s="3"/>
      <c r="C716" s="19"/>
      <c r="D716" s="3"/>
      <c r="E716" s="16"/>
      <c r="F716" s="25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.75" customHeight="1" x14ac:dyDescent="0.3">
      <c r="A717" s="18"/>
      <c r="B717" s="3"/>
      <c r="C717" s="19"/>
      <c r="D717" s="3"/>
      <c r="E717" s="16"/>
      <c r="F717" s="25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.75" customHeight="1" x14ac:dyDescent="0.3">
      <c r="A718" s="18"/>
      <c r="B718" s="3"/>
      <c r="C718" s="19"/>
      <c r="D718" s="3"/>
      <c r="E718" s="16"/>
      <c r="F718" s="25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.75" customHeight="1" x14ac:dyDescent="0.3">
      <c r="A719" s="18"/>
      <c r="B719" s="3"/>
      <c r="C719" s="19"/>
      <c r="D719" s="3"/>
      <c r="E719" s="16"/>
      <c r="F719" s="25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.75" customHeight="1" x14ac:dyDescent="0.3">
      <c r="A720" s="18"/>
      <c r="B720" s="3"/>
      <c r="C720" s="19"/>
      <c r="D720" s="3"/>
      <c r="E720" s="16"/>
      <c r="F720" s="25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.75" customHeight="1" x14ac:dyDescent="0.3">
      <c r="A721" s="18"/>
      <c r="B721" s="3"/>
      <c r="C721" s="19"/>
      <c r="D721" s="3"/>
      <c r="E721" s="16"/>
      <c r="F721" s="25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.75" customHeight="1" x14ac:dyDescent="0.3">
      <c r="A722" s="18"/>
      <c r="B722" s="3"/>
      <c r="C722" s="19"/>
      <c r="D722" s="3"/>
      <c r="E722" s="16"/>
      <c r="F722" s="25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.75" customHeight="1" x14ac:dyDescent="0.3">
      <c r="A723" s="18"/>
      <c r="B723" s="3"/>
      <c r="C723" s="19"/>
      <c r="D723" s="3"/>
      <c r="E723" s="16"/>
      <c r="F723" s="25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.75" customHeight="1" x14ac:dyDescent="0.3">
      <c r="A724" s="18"/>
      <c r="B724" s="3"/>
      <c r="C724" s="19"/>
      <c r="D724" s="3"/>
      <c r="E724" s="16"/>
      <c r="F724" s="25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.75" customHeight="1" x14ac:dyDescent="0.3">
      <c r="A725" s="18"/>
      <c r="B725" s="3"/>
      <c r="C725" s="19"/>
      <c r="D725" s="3"/>
      <c r="E725" s="16"/>
      <c r="F725" s="25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.75" customHeight="1" x14ac:dyDescent="0.3">
      <c r="A726" s="18"/>
      <c r="B726" s="3"/>
      <c r="C726" s="19"/>
      <c r="D726" s="3"/>
      <c r="E726" s="16"/>
      <c r="F726" s="25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.75" customHeight="1" x14ac:dyDescent="0.3">
      <c r="A727" s="18"/>
      <c r="B727" s="3"/>
      <c r="C727" s="19"/>
      <c r="D727" s="3"/>
      <c r="E727" s="16"/>
      <c r="F727" s="25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.75" customHeight="1" x14ac:dyDescent="0.3">
      <c r="A728" s="18"/>
      <c r="B728" s="3"/>
      <c r="C728" s="19"/>
      <c r="D728" s="3"/>
      <c r="E728" s="16"/>
      <c r="F728" s="25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.75" customHeight="1" x14ac:dyDescent="0.3">
      <c r="A729" s="18"/>
      <c r="B729" s="3"/>
      <c r="C729" s="19"/>
      <c r="D729" s="3"/>
      <c r="E729" s="16"/>
      <c r="F729" s="25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.75" customHeight="1" x14ac:dyDescent="0.3">
      <c r="A730" s="18"/>
      <c r="B730" s="3"/>
      <c r="C730" s="19"/>
      <c r="D730" s="3"/>
      <c r="E730" s="16"/>
      <c r="F730" s="25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.75" customHeight="1" x14ac:dyDescent="0.3">
      <c r="A731" s="18"/>
      <c r="B731" s="3"/>
      <c r="C731" s="19"/>
      <c r="D731" s="3"/>
      <c r="E731" s="16"/>
      <c r="F731" s="25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.75" customHeight="1" x14ac:dyDescent="0.3">
      <c r="A732" s="18"/>
      <c r="B732" s="3"/>
      <c r="C732" s="19"/>
      <c r="D732" s="3"/>
      <c r="E732" s="16"/>
      <c r="F732" s="25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.75" customHeight="1" x14ac:dyDescent="0.3">
      <c r="A733" s="18"/>
      <c r="B733" s="3"/>
      <c r="C733" s="19"/>
      <c r="D733" s="3"/>
      <c r="E733" s="16"/>
      <c r="F733" s="25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.75" customHeight="1" x14ac:dyDescent="0.3">
      <c r="A734" s="18"/>
      <c r="B734" s="3"/>
      <c r="C734" s="19"/>
      <c r="D734" s="3"/>
      <c r="E734" s="16"/>
      <c r="F734" s="25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.75" customHeight="1" x14ac:dyDescent="0.3">
      <c r="A735" s="18"/>
      <c r="B735" s="3"/>
      <c r="C735" s="19"/>
      <c r="D735" s="3"/>
      <c r="E735" s="16"/>
      <c r="F735" s="25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.75" customHeight="1" x14ac:dyDescent="0.3">
      <c r="A736" s="18"/>
      <c r="B736" s="3"/>
      <c r="C736" s="19"/>
      <c r="D736" s="3"/>
      <c r="E736" s="16"/>
      <c r="F736" s="25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.75" customHeight="1" x14ac:dyDescent="0.3">
      <c r="A737" s="18"/>
      <c r="B737" s="3"/>
      <c r="C737" s="19"/>
      <c r="D737" s="3"/>
      <c r="E737" s="16"/>
      <c r="F737" s="25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.75" customHeight="1" x14ac:dyDescent="0.3">
      <c r="A738" s="18"/>
      <c r="B738" s="3"/>
      <c r="C738" s="19"/>
      <c r="D738" s="3"/>
      <c r="E738" s="16"/>
      <c r="F738" s="25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.75" customHeight="1" x14ac:dyDescent="0.3">
      <c r="A739" s="18"/>
      <c r="B739" s="3"/>
      <c r="C739" s="19"/>
      <c r="D739" s="3"/>
      <c r="E739" s="16"/>
      <c r="F739" s="25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.75" customHeight="1" x14ac:dyDescent="0.3">
      <c r="A740" s="18"/>
      <c r="B740" s="3"/>
      <c r="C740" s="19"/>
      <c r="D740" s="3"/>
      <c r="E740" s="16"/>
      <c r="F740" s="25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.75" customHeight="1" x14ac:dyDescent="0.3">
      <c r="A741" s="18"/>
      <c r="B741" s="3"/>
      <c r="C741" s="19"/>
      <c r="D741" s="3"/>
      <c r="E741" s="16"/>
      <c r="F741" s="25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.75" customHeight="1" x14ac:dyDescent="0.3">
      <c r="A742" s="18"/>
      <c r="B742" s="3"/>
      <c r="C742" s="19"/>
      <c r="D742" s="3"/>
      <c r="E742" s="16"/>
      <c r="F742" s="25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.75" customHeight="1" x14ac:dyDescent="0.3">
      <c r="A743" s="18"/>
      <c r="B743" s="3"/>
      <c r="C743" s="19"/>
      <c r="D743" s="3"/>
      <c r="E743" s="16"/>
      <c r="F743" s="25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.75" customHeight="1" x14ac:dyDescent="0.3">
      <c r="A744" s="18"/>
      <c r="B744" s="3"/>
      <c r="C744" s="19"/>
      <c r="D744" s="3"/>
      <c r="E744" s="16"/>
      <c r="F744" s="25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.75" customHeight="1" x14ac:dyDescent="0.3">
      <c r="A745" s="18"/>
      <c r="B745" s="3"/>
      <c r="C745" s="19"/>
      <c r="D745" s="3"/>
      <c r="E745" s="16"/>
      <c r="F745" s="25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.75" customHeight="1" x14ac:dyDescent="0.3">
      <c r="A746" s="18"/>
      <c r="B746" s="3"/>
      <c r="C746" s="19"/>
      <c r="D746" s="3"/>
      <c r="E746" s="16"/>
      <c r="F746" s="25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.75" customHeight="1" x14ac:dyDescent="0.3">
      <c r="A747" s="18"/>
      <c r="B747" s="3"/>
      <c r="C747" s="19"/>
      <c r="D747" s="3"/>
      <c r="E747" s="16"/>
      <c r="F747" s="25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.75" customHeight="1" x14ac:dyDescent="0.3">
      <c r="A748" s="18"/>
      <c r="B748" s="3"/>
      <c r="C748" s="19"/>
      <c r="D748" s="3"/>
      <c r="E748" s="16"/>
      <c r="F748" s="25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.75" customHeight="1" x14ac:dyDescent="0.3">
      <c r="A749" s="18"/>
      <c r="B749" s="3"/>
      <c r="C749" s="19"/>
      <c r="D749" s="3"/>
      <c r="E749" s="16"/>
      <c r="F749" s="25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.75" customHeight="1" x14ac:dyDescent="0.3">
      <c r="A750" s="18"/>
      <c r="B750" s="3"/>
      <c r="C750" s="19"/>
      <c r="D750" s="3"/>
      <c r="E750" s="16"/>
      <c r="F750" s="25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.75" customHeight="1" x14ac:dyDescent="0.3">
      <c r="A751" s="18"/>
      <c r="B751" s="3"/>
      <c r="C751" s="19"/>
      <c r="D751" s="3"/>
      <c r="E751" s="16"/>
      <c r="F751" s="25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.75" customHeight="1" x14ac:dyDescent="0.3">
      <c r="A752" s="18"/>
      <c r="B752" s="3"/>
      <c r="C752" s="19"/>
      <c r="D752" s="3"/>
      <c r="E752" s="16"/>
      <c r="F752" s="25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.75" customHeight="1" x14ac:dyDescent="0.3">
      <c r="A753" s="18"/>
      <c r="B753" s="3"/>
      <c r="C753" s="19"/>
      <c r="D753" s="3"/>
      <c r="E753" s="16"/>
      <c r="F753" s="25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.75" customHeight="1" x14ac:dyDescent="0.3">
      <c r="A754" s="18"/>
      <c r="B754" s="3"/>
      <c r="C754" s="19"/>
      <c r="D754" s="3"/>
      <c r="E754" s="16"/>
      <c r="F754" s="25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.75" customHeight="1" x14ac:dyDescent="0.3">
      <c r="A755" s="18"/>
      <c r="B755" s="3"/>
      <c r="C755" s="19"/>
      <c r="D755" s="3"/>
      <c r="E755" s="16"/>
      <c r="F755" s="25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.75" customHeight="1" x14ac:dyDescent="0.3">
      <c r="A756" s="18"/>
      <c r="B756" s="3"/>
      <c r="C756" s="19"/>
      <c r="D756" s="3"/>
      <c r="E756" s="16"/>
      <c r="F756" s="25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.75" customHeight="1" x14ac:dyDescent="0.3">
      <c r="A757" s="18"/>
      <c r="B757" s="3"/>
      <c r="C757" s="19"/>
      <c r="D757" s="3"/>
      <c r="E757" s="16"/>
      <c r="F757" s="25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.75" customHeight="1" x14ac:dyDescent="0.3">
      <c r="A758" s="18"/>
      <c r="B758" s="3"/>
      <c r="C758" s="19"/>
      <c r="D758" s="3"/>
      <c r="E758" s="16"/>
      <c r="F758" s="25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.75" customHeight="1" x14ac:dyDescent="0.3">
      <c r="A759" s="18"/>
      <c r="B759" s="3"/>
      <c r="C759" s="19"/>
      <c r="D759" s="3"/>
      <c r="E759" s="16"/>
      <c r="F759" s="25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.75" customHeight="1" x14ac:dyDescent="0.3">
      <c r="A760" s="18"/>
      <c r="B760" s="3"/>
      <c r="C760" s="19"/>
      <c r="D760" s="3"/>
      <c r="E760" s="16"/>
      <c r="F760" s="25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.75" customHeight="1" x14ac:dyDescent="0.3">
      <c r="A761" s="18"/>
      <c r="B761" s="3"/>
      <c r="C761" s="19"/>
      <c r="D761" s="3"/>
      <c r="E761" s="16"/>
      <c r="F761" s="25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.75" customHeight="1" x14ac:dyDescent="0.3">
      <c r="A762" s="18"/>
      <c r="B762" s="3"/>
      <c r="C762" s="19"/>
      <c r="D762" s="3"/>
      <c r="E762" s="16"/>
      <c r="F762" s="25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.75" customHeight="1" x14ac:dyDescent="0.3">
      <c r="A763" s="18"/>
      <c r="B763" s="3"/>
      <c r="C763" s="19"/>
      <c r="D763" s="3"/>
      <c r="E763" s="16"/>
      <c r="F763" s="25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.75" customHeight="1" x14ac:dyDescent="0.3">
      <c r="A764" s="18"/>
      <c r="B764" s="3"/>
      <c r="C764" s="19"/>
      <c r="D764" s="3"/>
      <c r="E764" s="16"/>
      <c r="F764" s="25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.75" customHeight="1" x14ac:dyDescent="0.3">
      <c r="A765" s="18"/>
      <c r="B765" s="3"/>
      <c r="C765" s="19"/>
      <c r="D765" s="3"/>
      <c r="E765" s="16"/>
      <c r="F765" s="25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.75" customHeight="1" x14ac:dyDescent="0.3">
      <c r="A766" s="18"/>
      <c r="B766" s="3"/>
      <c r="C766" s="19"/>
      <c r="D766" s="3"/>
      <c r="E766" s="16"/>
      <c r="F766" s="25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.75" customHeight="1" x14ac:dyDescent="0.3">
      <c r="A767" s="18"/>
      <c r="B767" s="3"/>
      <c r="C767" s="19"/>
      <c r="D767" s="3"/>
      <c r="E767" s="16"/>
      <c r="F767" s="25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.75" customHeight="1" x14ac:dyDescent="0.3">
      <c r="A768" s="18"/>
      <c r="B768" s="3"/>
      <c r="C768" s="19"/>
      <c r="D768" s="3"/>
      <c r="E768" s="16"/>
      <c r="F768" s="25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.75" customHeight="1" x14ac:dyDescent="0.3">
      <c r="A769" s="18"/>
      <c r="B769" s="3"/>
      <c r="C769" s="19"/>
      <c r="D769" s="3"/>
      <c r="E769" s="16"/>
      <c r="F769" s="25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.75" customHeight="1" x14ac:dyDescent="0.3">
      <c r="A770" s="18"/>
      <c r="B770" s="3"/>
      <c r="C770" s="19"/>
      <c r="D770" s="3"/>
      <c r="E770" s="16"/>
      <c r="F770" s="25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.75" customHeight="1" x14ac:dyDescent="0.3">
      <c r="A771" s="18"/>
      <c r="B771" s="3"/>
      <c r="C771" s="19"/>
      <c r="D771" s="3"/>
      <c r="E771" s="16"/>
      <c r="F771" s="25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.75" customHeight="1" x14ac:dyDescent="0.3">
      <c r="A772" s="18"/>
      <c r="B772" s="3"/>
      <c r="C772" s="19"/>
      <c r="D772" s="3"/>
      <c r="E772" s="16"/>
      <c r="F772" s="25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.75" customHeight="1" x14ac:dyDescent="0.3">
      <c r="A773" s="18"/>
      <c r="B773" s="3"/>
      <c r="C773" s="19"/>
      <c r="D773" s="3"/>
      <c r="E773" s="16"/>
      <c r="F773" s="25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.75" customHeight="1" x14ac:dyDescent="0.3">
      <c r="A774" s="18"/>
      <c r="B774" s="3"/>
      <c r="C774" s="19"/>
      <c r="D774" s="3"/>
      <c r="E774" s="16"/>
      <c r="F774" s="25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.75" customHeight="1" x14ac:dyDescent="0.3">
      <c r="A775" s="18"/>
      <c r="B775" s="3"/>
      <c r="C775" s="19"/>
      <c r="D775" s="3"/>
      <c r="E775" s="16"/>
      <c r="F775" s="25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.75" customHeight="1" x14ac:dyDescent="0.3">
      <c r="A776" s="18"/>
      <c r="B776" s="3"/>
      <c r="C776" s="19"/>
      <c r="D776" s="3"/>
      <c r="E776" s="16"/>
      <c r="F776" s="25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.75" customHeight="1" x14ac:dyDescent="0.3">
      <c r="A777" s="18"/>
      <c r="B777" s="3"/>
      <c r="C777" s="19"/>
      <c r="D777" s="3"/>
      <c r="E777" s="16"/>
      <c r="F777" s="25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.75" customHeight="1" x14ac:dyDescent="0.3">
      <c r="A778" s="18"/>
      <c r="B778" s="3"/>
      <c r="C778" s="19"/>
      <c r="D778" s="3"/>
      <c r="E778" s="16"/>
      <c r="F778" s="25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.75" customHeight="1" x14ac:dyDescent="0.3">
      <c r="A779" s="18"/>
      <c r="B779" s="3"/>
      <c r="C779" s="19"/>
      <c r="D779" s="3"/>
      <c r="E779" s="16"/>
      <c r="F779" s="25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.75" customHeight="1" x14ac:dyDescent="0.3">
      <c r="A780" s="18"/>
      <c r="B780" s="3"/>
      <c r="C780" s="19"/>
      <c r="D780" s="3"/>
      <c r="E780" s="16"/>
      <c r="F780" s="25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.75" customHeight="1" x14ac:dyDescent="0.3">
      <c r="A781" s="18"/>
      <c r="B781" s="3"/>
      <c r="C781" s="19"/>
      <c r="D781" s="3"/>
      <c r="E781" s="16"/>
      <c r="F781" s="25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.75" customHeight="1" x14ac:dyDescent="0.3">
      <c r="A782" s="18"/>
      <c r="B782" s="3"/>
      <c r="C782" s="19"/>
      <c r="D782" s="3"/>
      <c r="E782" s="16"/>
      <c r="F782" s="25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.75" customHeight="1" x14ac:dyDescent="0.3">
      <c r="A783" s="18"/>
      <c r="B783" s="3"/>
      <c r="C783" s="19"/>
      <c r="D783" s="3"/>
      <c r="E783" s="16"/>
      <c r="F783" s="25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.75" customHeight="1" x14ac:dyDescent="0.3">
      <c r="A784" s="18"/>
      <c r="B784" s="3"/>
      <c r="C784" s="19"/>
      <c r="D784" s="3"/>
      <c r="E784" s="16"/>
      <c r="F784" s="25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.75" customHeight="1" x14ac:dyDescent="0.3">
      <c r="A785" s="18"/>
      <c r="B785" s="3"/>
      <c r="C785" s="19"/>
      <c r="D785" s="3"/>
      <c r="E785" s="16"/>
      <c r="F785" s="25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.75" customHeight="1" x14ac:dyDescent="0.3">
      <c r="A786" s="18"/>
      <c r="B786" s="3"/>
      <c r="C786" s="19"/>
      <c r="D786" s="3"/>
      <c r="E786" s="16"/>
      <c r="F786" s="25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.75" customHeight="1" x14ac:dyDescent="0.3">
      <c r="A787" s="18"/>
      <c r="B787" s="3"/>
      <c r="C787" s="19"/>
      <c r="D787" s="3"/>
      <c r="E787" s="16"/>
      <c r="F787" s="25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.75" customHeight="1" x14ac:dyDescent="0.3">
      <c r="A788" s="18"/>
      <c r="B788" s="3"/>
      <c r="C788" s="19"/>
      <c r="D788" s="3"/>
      <c r="E788" s="16"/>
      <c r="F788" s="25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.75" customHeight="1" x14ac:dyDescent="0.3">
      <c r="A789" s="18"/>
      <c r="B789" s="3"/>
      <c r="C789" s="19"/>
      <c r="D789" s="3"/>
      <c r="E789" s="16"/>
      <c r="F789" s="25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.75" customHeight="1" x14ac:dyDescent="0.3">
      <c r="A790" s="18"/>
      <c r="B790" s="3"/>
      <c r="C790" s="19"/>
      <c r="D790" s="3"/>
      <c r="E790" s="16"/>
      <c r="F790" s="25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.75" customHeight="1" x14ac:dyDescent="0.3">
      <c r="A791" s="18"/>
      <c r="B791" s="3"/>
      <c r="C791" s="19"/>
      <c r="D791" s="3"/>
      <c r="E791" s="16"/>
      <c r="F791" s="25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.75" customHeight="1" x14ac:dyDescent="0.3">
      <c r="A792" s="18"/>
      <c r="B792" s="3"/>
      <c r="C792" s="19"/>
      <c r="D792" s="3"/>
      <c r="E792" s="16"/>
      <c r="F792" s="25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.75" customHeight="1" x14ac:dyDescent="0.3">
      <c r="A793" s="18"/>
      <c r="B793" s="3"/>
      <c r="C793" s="19"/>
      <c r="D793" s="3"/>
      <c r="E793" s="16"/>
      <c r="F793" s="25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.75" customHeight="1" x14ac:dyDescent="0.3">
      <c r="A794" s="18"/>
      <c r="B794" s="3"/>
      <c r="C794" s="19"/>
      <c r="D794" s="3"/>
      <c r="E794" s="16"/>
      <c r="F794" s="25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.75" customHeight="1" x14ac:dyDescent="0.3">
      <c r="A795" s="18"/>
      <c r="B795" s="3"/>
      <c r="C795" s="19"/>
      <c r="D795" s="3"/>
      <c r="E795" s="16"/>
      <c r="F795" s="25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.75" customHeight="1" x14ac:dyDescent="0.3">
      <c r="A796" s="18"/>
      <c r="B796" s="3"/>
      <c r="C796" s="19"/>
      <c r="D796" s="3"/>
      <c r="E796" s="16"/>
      <c r="F796" s="25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.75" customHeight="1" x14ac:dyDescent="0.3">
      <c r="A797" s="18"/>
      <c r="B797" s="3"/>
      <c r="C797" s="19"/>
      <c r="D797" s="3"/>
      <c r="E797" s="16"/>
      <c r="F797" s="25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.75" customHeight="1" x14ac:dyDescent="0.3">
      <c r="A798" s="18"/>
      <c r="B798" s="3"/>
      <c r="C798" s="19"/>
      <c r="D798" s="3"/>
      <c r="E798" s="16"/>
      <c r="F798" s="25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.75" customHeight="1" x14ac:dyDescent="0.3">
      <c r="A799" s="18"/>
      <c r="B799" s="3"/>
      <c r="C799" s="19"/>
      <c r="D799" s="3"/>
      <c r="E799" s="16"/>
      <c r="F799" s="25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.75" customHeight="1" x14ac:dyDescent="0.3">
      <c r="A800" s="18"/>
      <c r="B800" s="3"/>
      <c r="C800" s="19"/>
      <c r="D800" s="3"/>
      <c r="E800" s="16"/>
      <c r="F800" s="25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.75" customHeight="1" x14ac:dyDescent="0.3">
      <c r="A801" s="18"/>
      <c r="B801" s="3"/>
      <c r="C801" s="19"/>
      <c r="D801" s="3"/>
      <c r="E801" s="16"/>
      <c r="F801" s="25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.75" customHeight="1" x14ac:dyDescent="0.3">
      <c r="A802" s="18"/>
      <c r="B802" s="3"/>
      <c r="C802" s="19"/>
      <c r="D802" s="3"/>
      <c r="E802" s="16"/>
      <c r="F802" s="25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.75" customHeight="1" x14ac:dyDescent="0.3">
      <c r="A803" s="18"/>
      <c r="B803" s="3"/>
      <c r="C803" s="19"/>
      <c r="D803" s="3"/>
      <c r="E803" s="16"/>
      <c r="F803" s="25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.75" customHeight="1" x14ac:dyDescent="0.3">
      <c r="A804" s="18"/>
      <c r="B804" s="3"/>
      <c r="C804" s="19"/>
      <c r="D804" s="3"/>
      <c r="E804" s="16"/>
      <c r="F804" s="25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.75" customHeight="1" x14ac:dyDescent="0.3">
      <c r="A805" s="18"/>
      <c r="B805" s="3"/>
      <c r="C805" s="19"/>
      <c r="D805" s="3"/>
      <c r="E805" s="16"/>
      <c r="F805" s="25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.75" customHeight="1" x14ac:dyDescent="0.3">
      <c r="A806" s="18"/>
      <c r="B806" s="3"/>
      <c r="C806" s="19"/>
      <c r="D806" s="3"/>
      <c r="E806" s="16"/>
      <c r="F806" s="25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.75" customHeight="1" x14ac:dyDescent="0.3">
      <c r="A807" s="18"/>
      <c r="B807" s="3"/>
      <c r="C807" s="19"/>
      <c r="D807" s="3"/>
      <c r="E807" s="16"/>
      <c r="F807" s="25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.75" customHeight="1" x14ac:dyDescent="0.3">
      <c r="A808" s="18"/>
      <c r="B808" s="3"/>
      <c r="C808" s="19"/>
      <c r="D808" s="3"/>
      <c r="E808" s="16"/>
      <c r="F808" s="25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.75" customHeight="1" x14ac:dyDescent="0.3">
      <c r="A809" s="18"/>
      <c r="B809" s="3"/>
      <c r="C809" s="19"/>
      <c r="D809" s="3"/>
      <c r="E809" s="16"/>
      <c r="F809" s="25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.75" customHeight="1" x14ac:dyDescent="0.3">
      <c r="A810" s="18"/>
      <c r="B810" s="3"/>
      <c r="C810" s="19"/>
      <c r="D810" s="3"/>
      <c r="E810" s="16"/>
      <c r="F810" s="25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.75" customHeight="1" x14ac:dyDescent="0.3">
      <c r="A811" s="18"/>
      <c r="B811" s="3"/>
      <c r="C811" s="19"/>
      <c r="D811" s="3"/>
      <c r="E811" s="16"/>
      <c r="F811" s="25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.75" customHeight="1" x14ac:dyDescent="0.3">
      <c r="A812" s="18"/>
      <c r="B812" s="3"/>
      <c r="C812" s="19"/>
      <c r="D812" s="3"/>
      <c r="E812" s="16"/>
      <c r="F812" s="25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.75" customHeight="1" x14ac:dyDescent="0.3">
      <c r="A813" s="18"/>
      <c r="B813" s="3"/>
      <c r="C813" s="19"/>
      <c r="D813" s="3"/>
      <c r="E813" s="16"/>
      <c r="F813" s="25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.75" customHeight="1" x14ac:dyDescent="0.3">
      <c r="A814" s="18"/>
      <c r="B814" s="3"/>
      <c r="C814" s="19"/>
      <c r="D814" s="3"/>
      <c r="E814" s="16"/>
      <c r="F814" s="25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.75" customHeight="1" x14ac:dyDescent="0.3">
      <c r="A815" s="18"/>
      <c r="B815" s="3"/>
      <c r="C815" s="19"/>
      <c r="D815" s="3"/>
      <c r="E815" s="16"/>
      <c r="F815" s="25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.75" customHeight="1" x14ac:dyDescent="0.3">
      <c r="A816" s="18"/>
      <c r="B816" s="3"/>
      <c r="C816" s="19"/>
      <c r="D816" s="3"/>
      <c r="E816" s="16"/>
      <c r="F816" s="25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.75" customHeight="1" x14ac:dyDescent="0.3">
      <c r="A817" s="18"/>
      <c r="B817" s="3"/>
      <c r="C817" s="19"/>
      <c r="D817" s="3"/>
      <c r="E817" s="16"/>
      <c r="F817" s="25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.75" customHeight="1" x14ac:dyDescent="0.3">
      <c r="A818" s="18"/>
      <c r="B818" s="3"/>
      <c r="C818" s="19"/>
      <c r="D818" s="3"/>
      <c r="E818" s="16"/>
      <c r="F818" s="25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.75" customHeight="1" x14ac:dyDescent="0.3">
      <c r="A819" s="18"/>
      <c r="B819" s="3"/>
      <c r="C819" s="19"/>
      <c r="D819" s="3"/>
      <c r="E819" s="16"/>
      <c r="F819" s="25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.75" customHeight="1" x14ac:dyDescent="0.3">
      <c r="A820" s="18"/>
      <c r="B820" s="3"/>
      <c r="C820" s="19"/>
      <c r="D820" s="3"/>
      <c r="E820" s="16"/>
      <c r="F820" s="25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.75" customHeight="1" x14ac:dyDescent="0.3">
      <c r="A821" s="18"/>
      <c r="B821" s="3"/>
      <c r="C821" s="19"/>
      <c r="D821" s="3"/>
      <c r="E821" s="16"/>
      <c r="F821" s="25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.75" customHeight="1" x14ac:dyDescent="0.3">
      <c r="A822" s="18"/>
      <c r="B822" s="3"/>
      <c r="C822" s="19"/>
      <c r="D822" s="3"/>
      <c r="E822" s="16"/>
      <c r="F822" s="25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.75" customHeight="1" x14ac:dyDescent="0.3">
      <c r="A823" s="18"/>
      <c r="B823" s="3"/>
      <c r="C823" s="19"/>
      <c r="D823" s="3"/>
      <c r="E823" s="16"/>
      <c r="F823" s="25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.75" customHeight="1" x14ac:dyDescent="0.3">
      <c r="A824" s="18"/>
      <c r="B824" s="3"/>
      <c r="C824" s="19"/>
      <c r="D824" s="3"/>
      <c r="E824" s="16"/>
      <c r="F824" s="25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.75" customHeight="1" x14ac:dyDescent="0.3">
      <c r="A825" s="18"/>
      <c r="B825" s="3"/>
      <c r="C825" s="19"/>
      <c r="D825" s="3"/>
      <c r="E825" s="16"/>
      <c r="F825" s="25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.75" customHeight="1" x14ac:dyDescent="0.3">
      <c r="A826" s="18"/>
      <c r="B826" s="3"/>
      <c r="C826" s="19"/>
      <c r="D826" s="3"/>
      <c r="E826" s="16"/>
      <c r="F826" s="25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.75" customHeight="1" x14ac:dyDescent="0.3">
      <c r="A827" s="18"/>
      <c r="B827" s="3"/>
      <c r="C827" s="19"/>
      <c r="D827" s="3"/>
      <c r="E827" s="16"/>
      <c r="F827" s="25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.75" customHeight="1" x14ac:dyDescent="0.3">
      <c r="A828" s="18"/>
      <c r="B828" s="3"/>
      <c r="C828" s="19"/>
      <c r="D828" s="3"/>
      <c r="E828" s="16"/>
      <c r="F828" s="25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.75" customHeight="1" x14ac:dyDescent="0.3">
      <c r="A829" s="18"/>
      <c r="B829" s="3"/>
      <c r="C829" s="19"/>
      <c r="D829" s="3"/>
      <c r="E829" s="16"/>
      <c r="F829" s="25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.75" customHeight="1" x14ac:dyDescent="0.3">
      <c r="A830" s="18"/>
      <c r="B830" s="3"/>
      <c r="C830" s="19"/>
      <c r="D830" s="3"/>
      <c r="E830" s="16"/>
      <c r="F830" s="25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.75" customHeight="1" x14ac:dyDescent="0.3">
      <c r="A831" s="18"/>
      <c r="B831" s="3"/>
      <c r="C831" s="19"/>
      <c r="D831" s="3"/>
      <c r="E831" s="16"/>
      <c r="F831" s="25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.75" customHeight="1" x14ac:dyDescent="0.3">
      <c r="A832" s="18"/>
      <c r="B832" s="3"/>
      <c r="C832" s="19"/>
      <c r="D832" s="3"/>
      <c r="E832" s="16"/>
      <c r="F832" s="25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.75" customHeight="1" x14ac:dyDescent="0.3">
      <c r="A833" s="18"/>
      <c r="B833" s="3"/>
      <c r="C833" s="19"/>
      <c r="D833" s="3"/>
      <c r="E833" s="16"/>
      <c r="F833" s="25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.75" customHeight="1" x14ac:dyDescent="0.3">
      <c r="A834" s="18"/>
      <c r="B834" s="3"/>
      <c r="C834" s="19"/>
      <c r="D834" s="3"/>
      <c r="E834" s="16"/>
      <c r="F834" s="25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.75" customHeight="1" x14ac:dyDescent="0.3">
      <c r="A835" s="18"/>
      <c r="B835" s="3"/>
      <c r="C835" s="19"/>
      <c r="D835" s="3"/>
      <c r="E835" s="16"/>
      <c r="F835" s="25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.75" customHeight="1" x14ac:dyDescent="0.3">
      <c r="A836" s="18"/>
      <c r="B836" s="3"/>
      <c r="C836" s="19"/>
      <c r="D836" s="3"/>
      <c r="E836" s="16"/>
      <c r="F836" s="25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.75" customHeight="1" x14ac:dyDescent="0.3">
      <c r="A837" s="18"/>
      <c r="B837" s="3"/>
      <c r="C837" s="19"/>
      <c r="D837" s="3"/>
      <c r="E837" s="16"/>
      <c r="F837" s="25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.75" customHeight="1" x14ac:dyDescent="0.3">
      <c r="A838" s="18"/>
      <c r="B838" s="3"/>
      <c r="C838" s="19"/>
      <c r="D838" s="3"/>
      <c r="E838" s="16"/>
      <c r="F838" s="25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.75" customHeight="1" x14ac:dyDescent="0.3">
      <c r="A839" s="18"/>
      <c r="B839" s="3"/>
      <c r="C839" s="19"/>
      <c r="D839" s="3"/>
      <c r="E839" s="16"/>
      <c r="F839" s="25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.75" customHeight="1" x14ac:dyDescent="0.3">
      <c r="A840" s="18"/>
      <c r="B840" s="3"/>
      <c r="C840" s="19"/>
      <c r="D840" s="3"/>
      <c r="E840" s="16"/>
      <c r="F840" s="25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.75" customHeight="1" x14ac:dyDescent="0.3">
      <c r="A841" s="18"/>
      <c r="B841" s="3"/>
      <c r="C841" s="19"/>
      <c r="D841" s="3"/>
      <c r="E841" s="16"/>
      <c r="F841" s="25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.75" customHeight="1" x14ac:dyDescent="0.3">
      <c r="A842" s="18"/>
      <c r="B842" s="3"/>
      <c r="C842" s="19"/>
      <c r="D842" s="3"/>
      <c r="E842" s="16"/>
      <c r="F842" s="25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.75" customHeight="1" x14ac:dyDescent="0.3">
      <c r="A843" s="18"/>
      <c r="B843" s="3"/>
      <c r="C843" s="19"/>
      <c r="D843" s="3"/>
      <c r="E843" s="16"/>
      <c r="F843" s="25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.75" customHeight="1" x14ac:dyDescent="0.3">
      <c r="A844" s="18"/>
      <c r="B844" s="3"/>
      <c r="C844" s="19"/>
      <c r="D844" s="3"/>
      <c r="E844" s="16"/>
      <c r="F844" s="25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.75" customHeight="1" x14ac:dyDescent="0.3">
      <c r="A845" s="18"/>
      <c r="B845" s="3"/>
      <c r="C845" s="19"/>
      <c r="D845" s="3"/>
      <c r="E845" s="16"/>
      <c r="F845" s="25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.75" customHeight="1" x14ac:dyDescent="0.3">
      <c r="A846" s="18"/>
      <c r="B846" s="3"/>
      <c r="C846" s="19"/>
      <c r="D846" s="3"/>
      <c r="E846" s="16"/>
      <c r="F846" s="25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.75" customHeight="1" x14ac:dyDescent="0.3">
      <c r="A847" s="18"/>
      <c r="B847" s="3"/>
      <c r="C847" s="19"/>
      <c r="D847" s="3"/>
      <c r="E847" s="16"/>
      <c r="F847" s="25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.75" customHeight="1" x14ac:dyDescent="0.3">
      <c r="A848" s="18"/>
      <c r="B848" s="3"/>
      <c r="C848" s="19"/>
      <c r="D848" s="3"/>
      <c r="E848" s="16"/>
      <c r="F848" s="25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.75" customHeight="1" x14ac:dyDescent="0.3">
      <c r="A849" s="18"/>
      <c r="B849" s="3"/>
      <c r="C849" s="19"/>
      <c r="D849" s="3"/>
      <c r="E849" s="16"/>
      <c r="F849" s="25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.75" customHeight="1" x14ac:dyDescent="0.3">
      <c r="A850" s="18"/>
      <c r="B850" s="3"/>
      <c r="C850" s="19"/>
      <c r="D850" s="3"/>
      <c r="E850" s="16"/>
      <c r="F850" s="25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.75" customHeight="1" x14ac:dyDescent="0.3">
      <c r="A851" s="18"/>
      <c r="B851" s="3"/>
      <c r="C851" s="19"/>
      <c r="D851" s="3"/>
      <c r="E851" s="16"/>
      <c r="F851" s="25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.75" customHeight="1" x14ac:dyDescent="0.3">
      <c r="A852" s="18"/>
      <c r="B852" s="3"/>
      <c r="C852" s="19"/>
      <c r="D852" s="3"/>
      <c r="E852" s="16"/>
      <c r="F852" s="25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.75" customHeight="1" x14ac:dyDescent="0.3">
      <c r="A853" s="18"/>
      <c r="B853" s="3"/>
      <c r="C853" s="19"/>
      <c r="D853" s="3"/>
      <c r="E853" s="16"/>
      <c r="F853" s="25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.75" customHeight="1" x14ac:dyDescent="0.3">
      <c r="A854" s="18"/>
      <c r="B854" s="3"/>
      <c r="C854" s="19"/>
      <c r="D854" s="3"/>
      <c r="E854" s="16"/>
      <c r="F854" s="25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.75" customHeight="1" x14ac:dyDescent="0.3">
      <c r="A855" s="18"/>
      <c r="B855" s="3"/>
      <c r="C855" s="19"/>
      <c r="D855" s="3"/>
      <c r="E855" s="16"/>
      <c r="F855" s="25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.75" customHeight="1" x14ac:dyDescent="0.3">
      <c r="A856" s="18"/>
      <c r="B856" s="3"/>
      <c r="C856" s="19"/>
      <c r="D856" s="3"/>
      <c r="E856" s="16"/>
      <c r="F856" s="25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.75" customHeight="1" x14ac:dyDescent="0.3">
      <c r="A857" s="18"/>
      <c r="B857" s="3"/>
      <c r="C857" s="19"/>
      <c r="D857" s="3"/>
      <c r="E857" s="16"/>
      <c r="F857" s="25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.75" customHeight="1" x14ac:dyDescent="0.3">
      <c r="A858" s="18"/>
      <c r="B858" s="3"/>
      <c r="C858" s="19"/>
      <c r="D858" s="3"/>
      <c r="E858" s="16"/>
      <c r="F858" s="25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.75" customHeight="1" x14ac:dyDescent="0.3">
      <c r="A859" s="18"/>
      <c r="B859" s="3"/>
      <c r="C859" s="19"/>
      <c r="D859" s="3"/>
      <c r="E859" s="16"/>
      <c r="F859" s="25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.75" customHeight="1" x14ac:dyDescent="0.3">
      <c r="A860" s="18"/>
      <c r="B860" s="3"/>
      <c r="C860" s="19"/>
      <c r="D860" s="3"/>
      <c r="E860" s="16"/>
      <c r="F860" s="25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.75" customHeight="1" x14ac:dyDescent="0.3">
      <c r="A861" s="18"/>
      <c r="B861" s="3"/>
      <c r="C861" s="19"/>
      <c r="D861" s="3"/>
      <c r="E861" s="16"/>
      <c r="F861" s="25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.75" customHeight="1" x14ac:dyDescent="0.3">
      <c r="A862" s="18"/>
      <c r="B862" s="3"/>
      <c r="C862" s="19"/>
      <c r="D862" s="3"/>
      <c r="E862" s="16"/>
      <c r="F862" s="25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.75" customHeight="1" x14ac:dyDescent="0.3">
      <c r="A863" s="18"/>
      <c r="B863" s="3"/>
      <c r="C863" s="19"/>
      <c r="D863" s="3"/>
      <c r="E863" s="16"/>
      <c r="F863" s="25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.75" customHeight="1" x14ac:dyDescent="0.3">
      <c r="A864" s="18"/>
      <c r="B864" s="3"/>
      <c r="C864" s="19"/>
      <c r="D864" s="3"/>
      <c r="E864" s="16"/>
      <c r="F864" s="25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.75" customHeight="1" x14ac:dyDescent="0.3">
      <c r="A865" s="18"/>
      <c r="B865" s="3"/>
      <c r="C865" s="19"/>
      <c r="D865" s="3"/>
      <c r="E865" s="16"/>
      <c r="F865" s="25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.75" customHeight="1" x14ac:dyDescent="0.3">
      <c r="A866" s="18"/>
      <c r="B866" s="3"/>
      <c r="C866" s="19"/>
      <c r="D866" s="3"/>
      <c r="E866" s="16"/>
      <c r="F866" s="25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.75" customHeight="1" x14ac:dyDescent="0.3">
      <c r="A867" s="18"/>
      <c r="B867" s="3"/>
      <c r="C867" s="19"/>
      <c r="D867" s="3"/>
      <c r="E867" s="16"/>
      <c r="F867" s="25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.75" customHeight="1" x14ac:dyDescent="0.3">
      <c r="A868" s="18"/>
      <c r="B868" s="3"/>
      <c r="C868" s="19"/>
      <c r="D868" s="3"/>
      <c r="E868" s="16"/>
      <c r="F868" s="25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.75" customHeight="1" x14ac:dyDescent="0.3">
      <c r="A869" s="18"/>
      <c r="B869" s="3"/>
      <c r="C869" s="19"/>
      <c r="D869" s="3"/>
      <c r="E869" s="16"/>
      <c r="F869" s="25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.75" customHeight="1" x14ac:dyDescent="0.3">
      <c r="A870" s="18"/>
      <c r="B870" s="3"/>
      <c r="C870" s="19"/>
      <c r="D870" s="3"/>
      <c r="E870" s="16"/>
      <c r="F870" s="25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.75" customHeight="1" x14ac:dyDescent="0.3">
      <c r="A871" s="18"/>
      <c r="B871" s="3"/>
      <c r="C871" s="19"/>
      <c r="D871" s="3"/>
      <c r="E871" s="16"/>
      <c r="F871" s="25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.75" customHeight="1" x14ac:dyDescent="0.3">
      <c r="A872" s="18"/>
      <c r="B872" s="3"/>
      <c r="C872" s="19"/>
      <c r="D872" s="3"/>
      <c r="E872" s="16"/>
      <c r="F872" s="25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.75" customHeight="1" x14ac:dyDescent="0.3">
      <c r="A873" s="18"/>
      <c r="B873" s="3"/>
      <c r="C873" s="19"/>
      <c r="D873" s="3"/>
      <c r="E873" s="16"/>
      <c r="F873" s="25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.75" customHeight="1" x14ac:dyDescent="0.3">
      <c r="A874" s="18"/>
      <c r="B874" s="3"/>
      <c r="C874" s="19"/>
      <c r="D874" s="3"/>
      <c r="E874" s="16"/>
      <c r="F874" s="25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.75" customHeight="1" x14ac:dyDescent="0.3">
      <c r="A875" s="18"/>
      <c r="B875" s="3"/>
      <c r="C875" s="19"/>
      <c r="D875" s="3"/>
      <c r="E875" s="16"/>
      <c r="F875" s="25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.75" customHeight="1" x14ac:dyDescent="0.3">
      <c r="A876" s="18"/>
      <c r="B876" s="3"/>
      <c r="C876" s="19"/>
      <c r="D876" s="3"/>
      <c r="E876" s="16"/>
      <c r="F876" s="25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.75" customHeight="1" x14ac:dyDescent="0.3">
      <c r="A877" s="18"/>
      <c r="B877" s="3"/>
      <c r="C877" s="19"/>
      <c r="D877" s="3"/>
      <c r="E877" s="16"/>
      <c r="F877" s="25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.75" customHeight="1" x14ac:dyDescent="0.3">
      <c r="A878" s="18"/>
      <c r="B878" s="3"/>
      <c r="C878" s="19"/>
      <c r="D878" s="3"/>
      <c r="E878" s="16"/>
      <c r="F878" s="25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.75" customHeight="1" x14ac:dyDescent="0.3">
      <c r="A879" s="18"/>
      <c r="B879" s="3"/>
      <c r="C879" s="19"/>
      <c r="D879" s="3"/>
      <c r="E879" s="16"/>
      <c r="F879" s="25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.75" customHeight="1" x14ac:dyDescent="0.3">
      <c r="A880" s="18"/>
      <c r="B880" s="3"/>
      <c r="C880" s="19"/>
      <c r="D880" s="3"/>
      <c r="E880" s="16"/>
      <c r="F880" s="25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.75" customHeight="1" x14ac:dyDescent="0.3">
      <c r="A881" s="18"/>
      <c r="B881" s="3"/>
      <c r="C881" s="19"/>
      <c r="D881" s="3"/>
      <c r="E881" s="16"/>
      <c r="F881" s="25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.75" customHeight="1" x14ac:dyDescent="0.3">
      <c r="A882" s="18"/>
      <c r="B882" s="3"/>
      <c r="C882" s="19"/>
      <c r="D882" s="3"/>
      <c r="E882" s="16"/>
      <c r="F882" s="25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.75" customHeight="1" x14ac:dyDescent="0.3">
      <c r="A883" s="18"/>
      <c r="B883" s="3"/>
      <c r="C883" s="19"/>
      <c r="D883" s="3"/>
      <c r="E883" s="16"/>
      <c r="F883" s="25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.75" customHeight="1" x14ac:dyDescent="0.3">
      <c r="A884" s="18"/>
      <c r="B884" s="3"/>
      <c r="C884" s="19"/>
      <c r="D884" s="3"/>
      <c r="E884" s="16"/>
      <c r="F884" s="25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.75" customHeight="1" x14ac:dyDescent="0.3">
      <c r="A885" s="18"/>
      <c r="B885" s="3"/>
      <c r="C885" s="19"/>
      <c r="D885" s="3"/>
      <c r="E885" s="16"/>
      <c r="F885" s="25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.75" customHeight="1" x14ac:dyDescent="0.3">
      <c r="A886" s="18"/>
      <c r="B886" s="3"/>
      <c r="C886" s="19"/>
      <c r="D886" s="3"/>
      <c r="E886" s="16"/>
      <c r="F886" s="25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.75" customHeight="1" x14ac:dyDescent="0.3">
      <c r="A887" s="18"/>
      <c r="B887" s="3"/>
      <c r="C887" s="19"/>
      <c r="D887" s="3"/>
      <c r="E887" s="16"/>
      <c r="F887" s="25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.75" customHeight="1" x14ac:dyDescent="0.3">
      <c r="A888" s="18"/>
      <c r="B888" s="3"/>
      <c r="C888" s="19"/>
      <c r="D888" s="3"/>
      <c r="E888" s="16"/>
      <c r="F888" s="25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.75" customHeight="1" x14ac:dyDescent="0.3">
      <c r="A889" s="18"/>
      <c r="B889" s="3"/>
      <c r="C889" s="19"/>
      <c r="D889" s="3"/>
      <c r="E889" s="16"/>
      <c r="F889" s="25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.75" customHeight="1" x14ac:dyDescent="0.3">
      <c r="A890" s="18"/>
      <c r="B890" s="3"/>
      <c r="C890" s="19"/>
      <c r="D890" s="3"/>
      <c r="E890" s="16"/>
      <c r="F890" s="25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.75" customHeight="1" x14ac:dyDescent="0.3">
      <c r="A891" s="18"/>
      <c r="B891" s="3"/>
      <c r="C891" s="19"/>
      <c r="D891" s="3"/>
      <c r="E891" s="16"/>
      <c r="F891" s="25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.75" customHeight="1" x14ac:dyDescent="0.3">
      <c r="A892" s="18"/>
      <c r="B892" s="3"/>
      <c r="C892" s="19"/>
      <c r="D892" s="3"/>
      <c r="E892" s="16"/>
      <c r="F892" s="25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.75" customHeight="1" x14ac:dyDescent="0.3">
      <c r="A893" s="18"/>
      <c r="B893" s="3"/>
      <c r="C893" s="19"/>
      <c r="D893" s="3"/>
      <c r="E893" s="16"/>
      <c r="F893" s="25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.75" customHeight="1" x14ac:dyDescent="0.3">
      <c r="A894" s="18"/>
      <c r="B894" s="3"/>
      <c r="C894" s="19"/>
      <c r="D894" s="3"/>
      <c r="E894" s="16"/>
      <c r="F894" s="25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.75" customHeight="1" x14ac:dyDescent="0.3">
      <c r="A895" s="18"/>
      <c r="B895" s="3"/>
      <c r="C895" s="19"/>
      <c r="D895" s="3"/>
      <c r="E895" s="16"/>
      <c r="F895" s="25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.75" customHeight="1" x14ac:dyDescent="0.3">
      <c r="A896" s="18"/>
      <c r="B896" s="3"/>
      <c r="C896" s="19"/>
      <c r="D896" s="3"/>
      <c r="E896" s="16"/>
      <c r="F896" s="25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.75" customHeight="1" x14ac:dyDescent="0.3">
      <c r="A897" s="18"/>
      <c r="B897" s="3"/>
      <c r="C897" s="19"/>
      <c r="D897" s="3"/>
      <c r="E897" s="16"/>
      <c r="F897" s="25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.75" customHeight="1" x14ac:dyDescent="0.3">
      <c r="A898" s="18"/>
      <c r="B898" s="3"/>
      <c r="C898" s="19"/>
      <c r="D898" s="3"/>
      <c r="E898" s="16"/>
      <c r="F898" s="25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.75" customHeight="1" x14ac:dyDescent="0.3">
      <c r="A899" s="18"/>
      <c r="B899" s="3"/>
      <c r="C899" s="19"/>
      <c r="D899" s="3"/>
      <c r="E899" s="16"/>
      <c r="F899" s="25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.75" customHeight="1" x14ac:dyDescent="0.3">
      <c r="A900" s="18"/>
      <c r="B900" s="3"/>
      <c r="C900" s="19"/>
      <c r="D900" s="3"/>
      <c r="E900" s="16"/>
      <c r="F900" s="25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.75" customHeight="1" x14ac:dyDescent="0.3">
      <c r="A901" s="18"/>
      <c r="B901" s="3"/>
      <c r="C901" s="19"/>
      <c r="D901" s="3"/>
      <c r="E901" s="16"/>
      <c r="F901" s="25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.75" customHeight="1" x14ac:dyDescent="0.3">
      <c r="A902" s="18"/>
      <c r="B902" s="3"/>
      <c r="C902" s="19"/>
      <c r="D902" s="3"/>
      <c r="E902" s="16"/>
      <c r="F902" s="25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.75" customHeight="1" x14ac:dyDescent="0.3">
      <c r="A903" s="18"/>
      <c r="B903" s="3"/>
      <c r="C903" s="19"/>
      <c r="D903" s="3"/>
      <c r="E903" s="16"/>
      <c r="F903" s="25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.75" customHeight="1" x14ac:dyDescent="0.3">
      <c r="A904" s="18"/>
      <c r="B904" s="3"/>
      <c r="C904" s="19"/>
      <c r="D904" s="3"/>
      <c r="E904" s="16"/>
      <c r="F904" s="25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.75" customHeight="1" x14ac:dyDescent="0.3">
      <c r="A905" s="18"/>
      <c r="B905" s="3"/>
      <c r="C905" s="19"/>
      <c r="D905" s="3"/>
      <c r="E905" s="16"/>
      <c r="F905" s="25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.75" customHeight="1" x14ac:dyDescent="0.3">
      <c r="A906" s="18"/>
      <c r="B906" s="3"/>
      <c r="C906" s="19"/>
      <c r="D906" s="3"/>
      <c r="E906" s="16"/>
      <c r="F906" s="25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.75" customHeight="1" x14ac:dyDescent="0.3">
      <c r="A907" s="18"/>
      <c r="B907" s="3"/>
      <c r="C907" s="19"/>
      <c r="D907" s="3"/>
      <c r="E907" s="16"/>
      <c r="F907" s="25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.75" customHeight="1" x14ac:dyDescent="0.3">
      <c r="A908" s="18"/>
      <c r="B908" s="3"/>
      <c r="C908" s="19"/>
      <c r="D908" s="3"/>
      <c r="E908" s="16"/>
      <c r="F908" s="25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.75" customHeight="1" x14ac:dyDescent="0.3">
      <c r="A909" s="18"/>
      <c r="B909" s="3"/>
      <c r="C909" s="19"/>
      <c r="D909" s="3"/>
      <c r="E909" s="16"/>
      <c r="F909" s="25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.75" customHeight="1" x14ac:dyDescent="0.3">
      <c r="A910" s="18"/>
      <c r="B910" s="3"/>
      <c r="C910" s="19"/>
      <c r="D910" s="3"/>
      <c r="E910" s="16"/>
      <c r="F910" s="25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.75" customHeight="1" x14ac:dyDescent="0.3">
      <c r="A911" s="18"/>
      <c r="B911" s="3"/>
      <c r="C911" s="19"/>
      <c r="D911" s="3"/>
      <c r="E911" s="16"/>
      <c r="F911" s="25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.75" customHeight="1" x14ac:dyDescent="0.3">
      <c r="A912" s="18"/>
      <c r="B912" s="3"/>
      <c r="C912" s="19"/>
      <c r="D912" s="3"/>
      <c r="E912" s="16"/>
      <c r="F912" s="25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.75" customHeight="1" x14ac:dyDescent="0.3">
      <c r="A913" s="18"/>
      <c r="B913" s="3"/>
      <c r="C913" s="19"/>
      <c r="D913" s="3"/>
      <c r="E913" s="16"/>
      <c r="F913" s="25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.75" customHeight="1" x14ac:dyDescent="0.3">
      <c r="A914" s="18"/>
      <c r="B914" s="3"/>
      <c r="C914" s="19"/>
      <c r="D914" s="3"/>
      <c r="E914" s="16"/>
      <c r="F914" s="25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.75" customHeight="1" x14ac:dyDescent="0.3">
      <c r="A915" s="18"/>
      <c r="B915" s="3"/>
      <c r="C915" s="19"/>
      <c r="D915" s="3"/>
      <c r="E915" s="16"/>
      <c r="F915" s="25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.75" customHeight="1" x14ac:dyDescent="0.3">
      <c r="A916" s="18"/>
      <c r="B916" s="3"/>
      <c r="C916" s="19"/>
      <c r="D916" s="3"/>
      <c r="E916" s="16"/>
      <c r="F916" s="25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.75" customHeight="1" x14ac:dyDescent="0.3">
      <c r="A917" s="18"/>
      <c r="B917" s="3"/>
      <c r="C917" s="19"/>
      <c r="D917" s="3"/>
      <c r="E917" s="16"/>
      <c r="F917" s="25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.75" customHeight="1" x14ac:dyDescent="0.3">
      <c r="A918" s="18"/>
      <c r="B918" s="3"/>
      <c r="C918" s="19"/>
      <c r="D918" s="3"/>
      <c r="E918" s="16"/>
      <c r="F918" s="25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.75" customHeight="1" x14ac:dyDescent="0.3">
      <c r="A919" s="18"/>
      <c r="B919" s="3"/>
      <c r="C919" s="19"/>
      <c r="D919" s="3"/>
      <c r="E919" s="16"/>
      <c r="F919" s="25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.75" customHeight="1" x14ac:dyDescent="0.3">
      <c r="A920" s="18"/>
      <c r="B920" s="3"/>
      <c r="C920" s="19"/>
      <c r="D920" s="3"/>
      <c r="E920" s="16"/>
      <c r="F920" s="25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.75" customHeight="1" x14ac:dyDescent="0.3">
      <c r="A921" s="18"/>
      <c r="B921" s="3"/>
      <c r="C921" s="19"/>
      <c r="D921" s="3"/>
      <c r="E921" s="16"/>
      <c r="F921" s="25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.75" customHeight="1" x14ac:dyDescent="0.3">
      <c r="A922" s="18"/>
      <c r="B922" s="3"/>
      <c r="C922" s="19"/>
      <c r="D922" s="3"/>
      <c r="E922" s="16"/>
      <c r="F922" s="25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.75" customHeight="1" x14ac:dyDescent="0.3">
      <c r="A923" s="18"/>
      <c r="B923" s="3"/>
      <c r="C923" s="19"/>
      <c r="D923" s="3"/>
      <c r="E923" s="16"/>
      <c r="F923" s="25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.75" customHeight="1" x14ac:dyDescent="0.3">
      <c r="A924" s="18"/>
      <c r="B924" s="3"/>
      <c r="C924" s="19"/>
      <c r="D924" s="3"/>
      <c r="E924" s="16"/>
      <c r="F924" s="25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.75" customHeight="1" x14ac:dyDescent="0.3">
      <c r="A925" s="18"/>
      <c r="B925" s="3"/>
      <c r="C925" s="19"/>
      <c r="D925" s="3"/>
      <c r="E925" s="16"/>
      <c r="F925" s="25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.75" customHeight="1" x14ac:dyDescent="0.3">
      <c r="A926" s="18"/>
      <c r="B926" s="3"/>
      <c r="C926" s="19"/>
      <c r="D926" s="3"/>
      <c r="E926" s="16"/>
      <c r="F926" s="25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.75" customHeight="1" x14ac:dyDescent="0.3">
      <c r="A927" s="18"/>
      <c r="B927" s="3"/>
      <c r="C927" s="19"/>
      <c r="D927" s="3"/>
      <c r="E927" s="16"/>
      <c r="F927" s="25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.75" customHeight="1" x14ac:dyDescent="0.3">
      <c r="A928" s="18"/>
      <c r="B928" s="3"/>
      <c r="C928" s="19"/>
      <c r="D928" s="3"/>
      <c r="E928" s="16"/>
      <c r="F928" s="25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.75" customHeight="1" x14ac:dyDescent="0.3">
      <c r="A929" s="18"/>
      <c r="B929" s="3"/>
      <c r="C929" s="19"/>
      <c r="D929" s="3"/>
      <c r="E929" s="16"/>
      <c r="F929" s="25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.75" customHeight="1" x14ac:dyDescent="0.3">
      <c r="A930" s="18"/>
      <c r="B930" s="3"/>
      <c r="C930" s="19"/>
      <c r="D930" s="3"/>
      <c r="E930" s="16"/>
      <c r="F930" s="25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.75" customHeight="1" x14ac:dyDescent="0.3">
      <c r="A931" s="18"/>
      <c r="B931" s="3"/>
      <c r="C931" s="19"/>
      <c r="D931" s="3"/>
      <c r="E931" s="16"/>
      <c r="F931" s="25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.75" customHeight="1" x14ac:dyDescent="0.3">
      <c r="A932" s="18"/>
      <c r="B932" s="3"/>
      <c r="C932" s="19"/>
      <c r="D932" s="3"/>
      <c r="E932" s="16"/>
      <c r="F932" s="25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.75" customHeight="1" x14ac:dyDescent="0.3">
      <c r="A933" s="18"/>
      <c r="B933" s="3"/>
      <c r="C933" s="19"/>
      <c r="D933" s="3"/>
      <c r="E933" s="16"/>
      <c r="F933" s="25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.75" customHeight="1" x14ac:dyDescent="0.3">
      <c r="A934" s="18"/>
      <c r="B934" s="3"/>
      <c r="C934" s="19"/>
      <c r="D934" s="3"/>
      <c r="E934" s="16"/>
      <c r="F934" s="25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.75" customHeight="1" x14ac:dyDescent="0.3">
      <c r="A935" s="18"/>
      <c r="B935" s="3"/>
      <c r="C935" s="19"/>
      <c r="D935" s="3"/>
      <c r="E935" s="16"/>
      <c r="F935" s="25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.75" customHeight="1" x14ac:dyDescent="0.3">
      <c r="A936" s="18"/>
      <c r="B936" s="3"/>
      <c r="C936" s="19"/>
      <c r="D936" s="3"/>
      <c r="E936" s="16"/>
      <c r="F936" s="25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.75" customHeight="1" x14ac:dyDescent="0.3">
      <c r="A937" s="18"/>
      <c r="B937" s="3"/>
      <c r="C937" s="19"/>
      <c r="D937" s="3"/>
      <c r="E937" s="16"/>
      <c r="F937" s="25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.75" customHeight="1" x14ac:dyDescent="0.3">
      <c r="A938" s="18"/>
      <c r="B938" s="3"/>
      <c r="C938" s="19"/>
      <c r="D938" s="3"/>
      <c r="E938" s="16"/>
      <c r="F938" s="25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.75" customHeight="1" x14ac:dyDescent="0.3">
      <c r="A939" s="18"/>
      <c r="B939" s="3"/>
      <c r="C939" s="19"/>
      <c r="D939" s="3"/>
      <c r="E939" s="16"/>
      <c r="F939" s="25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.75" customHeight="1" x14ac:dyDescent="0.3">
      <c r="A940" s="18"/>
      <c r="B940" s="3"/>
      <c r="C940" s="19"/>
      <c r="D940" s="3"/>
      <c r="E940" s="16"/>
      <c r="F940" s="25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.75" customHeight="1" x14ac:dyDescent="0.3">
      <c r="A941" s="18"/>
      <c r="B941" s="3"/>
      <c r="C941" s="19"/>
      <c r="D941" s="3"/>
      <c r="E941" s="16"/>
      <c r="F941" s="25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.75" customHeight="1" x14ac:dyDescent="0.3">
      <c r="A942" s="18"/>
      <c r="B942" s="3"/>
      <c r="C942" s="19"/>
      <c r="D942" s="3"/>
      <c r="E942" s="16"/>
      <c r="F942" s="25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.75" customHeight="1" x14ac:dyDescent="0.3">
      <c r="A943" s="18"/>
      <c r="B943" s="3"/>
      <c r="C943" s="19"/>
      <c r="D943" s="3"/>
      <c r="E943" s="16"/>
      <c r="F943" s="25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.75" customHeight="1" x14ac:dyDescent="0.3">
      <c r="A944" s="18"/>
      <c r="B944" s="3"/>
      <c r="C944" s="19"/>
      <c r="D944" s="3"/>
      <c r="E944" s="16"/>
      <c r="F944" s="25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.75" customHeight="1" x14ac:dyDescent="0.3">
      <c r="A945" s="18"/>
      <c r="B945" s="3"/>
      <c r="C945" s="19"/>
      <c r="D945" s="3"/>
      <c r="E945" s="16"/>
      <c r="F945" s="25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.75" customHeight="1" x14ac:dyDescent="0.3">
      <c r="A946" s="18"/>
      <c r="B946" s="3"/>
      <c r="C946" s="19"/>
      <c r="D946" s="3"/>
      <c r="E946" s="16"/>
      <c r="F946" s="25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.75" customHeight="1" x14ac:dyDescent="0.3">
      <c r="A947" s="18"/>
      <c r="B947" s="3"/>
      <c r="C947" s="19"/>
      <c r="D947" s="3"/>
      <c r="E947" s="16"/>
      <c r="F947" s="25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.75" customHeight="1" x14ac:dyDescent="0.3">
      <c r="A948" s="18"/>
      <c r="B948" s="3"/>
      <c r="C948" s="19"/>
      <c r="D948" s="3"/>
      <c r="E948" s="16"/>
      <c r="F948" s="25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.75" customHeight="1" x14ac:dyDescent="0.3">
      <c r="A949" s="18"/>
      <c r="B949" s="3"/>
      <c r="C949" s="19"/>
      <c r="D949" s="3"/>
      <c r="E949" s="16"/>
      <c r="F949" s="25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.75" customHeight="1" x14ac:dyDescent="0.3">
      <c r="A950" s="18"/>
      <c r="B950" s="3"/>
      <c r="C950" s="19"/>
      <c r="D950" s="3"/>
      <c r="E950" s="16"/>
      <c r="F950" s="25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.75" customHeight="1" x14ac:dyDescent="0.3">
      <c r="A951" s="18"/>
      <c r="B951" s="3"/>
      <c r="C951" s="19"/>
      <c r="D951" s="3"/>
      <c r="E951" s="16"/>
      <c r="F951" s="25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.75" customHeight="1" x14ac:dyDescent="0.3">
      <c r="A952" s="18"/>
      <c r="B952" s="3"/>
      <c r="C952" s="19"/>
      <c r="D952" s="3"/>
      <c r="E952" s="16"/>
      <c r="F952" s="25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.75" customHeight="1" x14ac:dyDescent="0.3">
      <c r="A953" s="18"/>
      <c r="B953" s="3"/>
      <c r="C953" s="19"/>
      <c r="D953" s="3"/>
      <c r="E953" s="16"/>
      <c r="F953" s="25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.75" customHeight="1" x14ac:dyDescent="0.3">
      <c r="A954" s="18"/>
      <c r="B954" s="3"/>
      <c r="C954" s="19"/>
      <c r="D954" s="3"/>
      <c r="E954" s="16"/>
      <c r="F954" s="25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.75" customHeight="1" x14ac:dyDescent="0.3">
      <c r="A955" s="18"/>
      <c r="B955" s="3"/>
      <c r="C955" s="19"/>
      <c r="D955" s="3"/>
      <c r="E955" s="16"/>
      <c r="F955" s="25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.75" customHeight="1" x14ac:dyDescent="0.3">
      <c r="A956" s="18"/>
      <c r="B956" s="3"/>
      <c r="C956" s="19"/>
      <c r="D956" s="3"/>
      <c r="E956" s="16"/>
      <c r="F956" s="25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.75" customHeight="1" x14ac:dyDescent="0.3">
      <c r="A957" s="18"/>
      <c r="B957" s="3"/>
      <c r="C957" s="19"/>
      <c r="D957" s="3"/>
      <c r="E957" s="16"/>
      <c r="F957" s="25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.75" customHeight="1" x14ac:dyDescent="0.3">
      <c r="A958" s="18"/>
      <c r="B958" s="3"/>
      <c r="C958" s="19"/>
      <c r="D958" s="3"/>
      <c r="E958" s="16"/>
      <c r="F958" s="25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.75" customHeight="1" x14ac:dyDescent="0.3">
      <c r="A959" s="18"/>
      <c r="B959" s="3"/>
      <c r="C959" s="19"/>
      <c r="D959" s="3"/>
      <c r="E959" s="16"/>
      <c r="F959" s="25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.75" customHeight="1" x14ac:dyDescent="0.3">
      <c r="A960" s="18"/>
      <c r="B960" s="3"/>
      <c r="C960" s="19"/>
      <c r="D960" s="3"/>
      <c r="E960" s="16"/>
      <c r="F960" s="25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.75" customHeight="1" x14ac:dyDescent="0.3">
      <c r="A961" s="18"/>
      <c r="B961" s="3"/>
      <c r="C961" s="19"/>
      <c r="D961" s="3"/>
      <c r="E961" s="16"/>
      <c r="F961" s="25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.75" customHeight="1" x14ac:dyDescent="0.3">
      <c r="A962" s="18"/>
      <c r="B962" s="3"/>
      <c r="C962" s="19"/>
      <c r="D962" s="3"/>
      <c r="E962" s="16"/>
      <c r="F962" s="25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.75" customHeight="1" x14ac:dyDescent="0.3">
      <c r="A963" s="18"/>
      <c r="B963" s="3"/>
      <c r="C963" s="19"/>
      <c r="D963" s="3"/>
      <c r="E963" s="16"/>
      <c r="F963" s="25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.75" customHeight="1" x14ac:dyDescent="0.3">
      <c r="A964" s="18"/>
      <c r="B964" s="3"/>
      <c r="C964" s="19"/>
      <c r="D964" s="3"/>
      <c r="E964" s="16"/>
      <c r="F964" s="25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.75" customHeight="1" x14ac:dyDescent="0.3">
      <c r="A965" s="18"/>
      <c r="B965" s="3"/>
      <c r="C965" s="19"/>
      <c r="D965" s="3"/>
      <c r="E965" s="16"/>
      <c r="F965" s="25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.75" customHeight="1" x14ac:dyDescent="0.3">
      <c r="A966" s="18"/>
      <c r="B966" s="3"/>
      <c r="C966" s="19"/>
      <c r="D966" s="3"/>
      <c r="E966" s="16"/>
      <c r="F966" s="25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.75" customHeight="1" x14ac:dyDescent="0.3">
      <c r="A967" s="18"/>
      <c r="B967" s="3"/>
      <c r="C967" s="19"/>
      <c r="D967" s="3"/>
      <c r="E967" s="16"/>
      <c r="F967" s="25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.75" customHeight="1" x14ac:dyDescent="0.3">
      <c r="A968" s="18"/>
      <c r="B968" s="3"/>
      <c r="C968" s="19"/>
      <c r="D968" s="3"/>
      <c r="E968" s="16"/>
      <c r="F968" s="25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.75" customHeight="1" x14ac:dyDescent="0.3">
      <c r="A969" s="18"/>
      <c r="B969" s="3"/>
      <c r="C969" s="19"/>
      <c r="D969" s="3"/>
      <c r="E969" s="16"/>
      <c r="F969" s="25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.75" customHeight="1" x14ac:dyDescent="0.3">
      <c r="A970" s="18"/>
      <c r="B970" s="3"/>
      <c r="C970" s="19"/>
      <c r="D970" s="3"/>
      <c r="E970" s="16"/>
      <c r="F970" s="25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.75" customHeight="1" x14ac:dyDescent="0.3">
      <c r="A971" s="18"/>
      <c r="B971" s="3"/>
      <c r="C971" s="19"/>
      <c r="D971" s="3"/>
      <c r="E971" s="16"/>
      <c r="F971" s="25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.75" customHeight="1" x14ac:dyDescent="0.3">
      <c r="A972" s="18"/>
      <c r="B972" s="3"/>
      <c r="C972" s="19"/>
      <c r="D972" s="3"/>
      <c r="E972" s="16"/>
      <c r="F972" s="25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.75" customHeight="1" x14ac:dyDescent="0.3">
      <c r="A973" s="18"/>
      <c r="B973" s="3"/>
      <c r="C973" s="19"/>
      <c r="D973" s="3"/>
      <c r="E973" s="16"/>
      <c r="F973" s="25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.75" customHeight="1" x14ac:dyDescent="0.3">
      <c r="A974" s="18"/>
      <c r="B974" s="3"/>
      <c r="C974" s="19"/>
      <c r="D974" s="3"/>
      <c r="E974" s="16"/>
      <c r="F974" s="25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.75" customHeight="1" x14ac:dyDescent="0.3">
      <c r="A975" s="18"/>
      <c r="B975" s="3"/>
      <c r="C975" s="19"/>
      <c r="D975" s="3"/>
      <c r="E975" s="16"/>
      <c r="F975" s="25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.75" customHeight="1" x14ac:dyDescent="0.3">
      <c r="A976" s="18"/>
      <c r="B976" s="3"/>
      <c r="C976" s="19"/>
      <c r="D976" s="3"/>
      <c r="E976" s="16"/>
      <c r="F976" s="25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.75" customHeight="1" x14ac:dyDescent="0.3">
      <c r="A977" s="18"/>
      <c r="B977" s="3"/>
      <c r="C977" s="19"/>
      <c r="D977" s="3"/>
      <c r="E977" s="16"/>
      <c r="F977" s="25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.75" customHeight="1" x14ac:dyDescent="0.3">
      <c r="A978" s="18"/>
      <c r="B978" s="3"/>
      <c r="C978" s="19"/>
      <c r="D978" s="3"/>
      <c r="E978" s="16"/>
      <c r="F978" s="25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.75" customHeight="1" x14ac:dyDescent="0.3">
      <c r="A979" s="18"/>
      <c r="B979" s="3"/>
      <c r="C979" s="19"/>
      <c r="D979" s="3"/>
      <c r="E979" s="16"/>
      <c r="F979" s="25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.75" customHeight="1" x14ac:dyDescent="0.3">
      <c r="A980" s="18"/>
      <c r="B980" s="3"/>
      <c r="C980" s="19"/>
      <c r="D980" s="3"/>
      <c r="E980" s="16"/>
      <c r="F980" s="25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.75" customHeight="1" x14ac:dyDescent="0.3">
      <c r="A981" s="18"/>
      <c r="B981" s="3"/>
      <c r="C981" s="19"/>
      <c r="D981" s="3"/>
      <c r="E981" s="16"/>
      <c r="F981" s="25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.75" customHeight="1" x14ac:dyDescent="0.3">
      <c r="A982" s="18"/>
      <c r="B982" s="3"/>
      <c r="C982" s="19"/>
      <c r="D982" s="3"/>
      <c r="E982" s="16"/>
      <c r="F982" s="25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.75" customHeight="1" x14ac:dyDescent="0.3">
      <c r="A983" s="18"/>
      <c r="B983" s="3"/>
      <c r="C983" s="19"/>
      <c r="D983" s="3"/>
      <c r="E983" s="16"/>
      <c r="F983" s="25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.75" customHeight="1" x14ac:dyDescent="0.3">
      <c r="A984" s="18"/>
      <c r="B984" s="3"/>
      <c r="C984" s="19"/>
      <c r="D984" s="3"/>
      <c r="E984" s="16"/>
      <c r="F984" s="25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.75" customHeight="1" x14ac:dyDescent="0.3">
      <c r="A985" s="18"/>
      <c r="B985" s="3"/>
      <c r="C985" s="19"/>
      <c r="D985" s="3"/>
      <c r="E985" s="16"/>
      <c r="F985" s="25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.75" customHeight="1" x14ac:dyDescent="0.3">
      <c r="A986" s="18"/>
      <c r="B986" s="3"/>
      <c r="C986" s="19"/>
      <c r="D986" s="3"/>
      <c r="E986" s="16"/>
      <c r="F986" s="25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.75" customHeight="1" x14ac:dyDescent="0.3">
      <c r="A987" s="18"/>
      <c r="B987" s="3"/>
      <c r="C987" s="19"/>
      <c r="D987" s="3"/>
      <c r="E987" s="16"/>
      <c r="F987" s="25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.75" customHeight="1" x14ac:dyDescent="0.3">
      <c r="A988" s="18"/>
      <c r="B988" s="3"/>
      <c r="C988" s="19"/>
      <c r="D988" s="3"/>
      <c r="E988" s="16"/>
      <c r="F988" s="25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.75" customHeight="1" x14ac:dyDescent="0.3">
      <c r="A989" s="18"/>
      <c r="B989" s="3"/>
      <c r="C989" s="19"/>
      <c r="D989" s="3"/>
      <c r="E989" s="16"/>
      <c r="F989" s="25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.75" customHeight="1" x14ac:dyDescent="0.3">
      <c r="A990" s="18"/>
      <c r="B990" s="3"/>
      <c r="C990" s="19"/>
      <c r="D990" s="3"/>
      <c r="E990" s="16"/>
      <c r="F990" s="25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.75" customHeight="1" x14ac:dyDescent="0.3">
      <c r="A991" s="18"/>
      <c r="B991" s="3"/>
      <c r="C991" s="19"/>
      <c r="D991" s="3"/>
      <c r="E991" s="16"/>
      <c r="F991" s="25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.75" customHeight="1" x14ac:dyDescent="0.3">
      <c r="A992" s="18"/>
      <c r="B992" s="3"/>
      <c r="C992" s="19"/>
      <c r="D992" s="3"/>
      <c r="E992" s="16"/>
      <c r="F992" s="25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.75" customHeight="1" x14ac:dyDescent="0.3">
      <c r="A993" s="18"/>
      <c r="B993" s="3"/>
      <c r="C993" s="19"/>
      <c r="D993" s="3"/>
      <c r="E993" s="16"/>
      <c r="F993" s="25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.75" customHeight="1" x14ac:dyDescent="0.3">
      <c r="A994" s="18"/>
      <c r="B994" s="3"/>
      <c r="C994" s="19"/>
      <c r="D994" s="3"/>
      <c r="E994" s="16"/>
      <c r="F994" s="25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.75" customHeight="1" x14ac:dyDescent="0.3">
      <c r="A995" s="18"/>
      <c r="B995" s="3"/>
      <c r="C995" s="19"/>
      <c r="D995" s="3"/>
      <c r="E995" s="16"/>
      <c r="F995" s="25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.75" customHeight="1" x14ac:dyDescent="0.3">
      <c r="A996" s="18"/>
      <c r="B996" s="3"/>
      <c r="C996" s="19"/>
      <c r="D996" s="3"/>
      <c r="E996" s="16"/>
      <c r="F996" s="25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.75" customHeight="1" x14ac:dyDescent="0.3">
      <c r="A997" s="18"/>
      <c r="B997" s="3"/>
      <c r="C997" s="19"/>
      <c r="D997" s="3"/>
      <c r="E997" s="16"/>
      <c r="F997" s="25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.75" customHeight="1" x14ac:dyDescent="0.3">
      <c r="A998" s="18"/>
      <c r="B998" s="3"/>
      <c r="C998" s="19"/>
      <c r="D998" s="3"/>
      <c r="E998" s="16"/>
      <c r="F998" s="25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.75" customHeight="1" x14ac:dyDescent="0.3">
      <c r="A999" s="18"/>
      <c r="B999" s="3"/>
      <c r="C999" s="19"/>
      <c r="D999" s="3"/>
      <c r="E999" s="16"/>
      <c r="F999" s="25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.75" customHeight="1" x14ac:dyDescent="0.3">
      <c r="A1000" s="18"/>
      <c r="B1000" s="3"/>
      <c r="C1000" s="19"/>
      <c r="D1000" s="3"/>
      <c r="E1000" s="16"/>
      <c r="F1000" s="25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76">
    <mergeCell ref="A176:D176"/>
    <mergeCell ref="A177:D177"/>
    <mergeCell ref="A171:D171"/>
    <mergeCell ref="A172:D172"/>
    <mergeCell ref="A173:D173"/>
    <mergeCell ref="A174:D174"/>
    <mergeCell ref="A175:D175"/>
    <mergeCell ref="C74:D74"/>
    <mergeCell ref="F74:F75"/>
    <mergeCell ref="A31:A32"/>
    <mergeCell ref="A59:A60"/>
    <mergeCell ref="B59:B60"/>
    <mergeCell ref="C59:D59"/>
    <mergeCell ref="F59:F60"/>
    <mergeCell ref="A74:A75"/>
    <mergeCell ref="B74:B75"/>
    <mergeCell ref="A25:A26"/>
    <mergeCell ref="B25:B26"/>
    <mergeCell ref="C25:D25"/>
    <mergeCell ref="F25:F26"/>
    <mergeCell ref="B31:B32"/>
    <mergeCell ref="C31:D31"/>
    <mergeCell ref="F31:F32"/>
    <mergeCell ref="C9:D9"/>
    <mergeCell ref="F9:F10"/>
    <mergeCell ref="A1:F1"/>
    <mergeCell ref="A2:A3"/>
    <mergeCell ref="B2:B3"/>
    <mergeCell ref="C2:D2"/>
    <mergeCell ref="F2:F3"/>
    <mergeCell ref="A9:A10"/>
    <mergeCell ref="B9:B10"/>
    <mergeCell ref="A191:D191"/>
    <mergeCell ref="A192:D192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7:D187"/>
    <mergeCell ref="A188:D188"/>
    <mergeCell ref="A189:D189"/>
    <mergeCell ref="A190:D190"/>
    <mergeCell ref="A151:A152"/>
    <mergeCell ref="B151:B152"/>
    <mergeCell ref="F151:F152"/>
    <mergeCell ref="A166:A167"/>
    <mergeCell ref="B166:B167"/>
    <mergeCell ref="F166:F167"/>
    <mergeCell ref="A132:A133"/>
    <mergeCell ref="B132:B133"/>
    <mergeCell ref="C132:D132"/>
    <mergeCell ref="F132:F133"/>
    <mergeCell ref="B137:B138"/>
    <mergeCell ref="C137:D137"/>
    <mergeCell ref="F137:F138"/>
    <mergeCell ref="A137:A138"/>
    <mergeCell ref="A106:A107"/>
    <mergeCell ref="B106:B107"/>
    <mergeCell ref="C106:D106"/>
    <mergeCell ref="F106:F107"/>
    <mergeCell ref="A116:A117"/>
    <mergeCell ref="B116:B117"/>
    <mergeCell ref="C116:D116"/>
    <mergeCell ref="F116:F117"/>
    <mergeCell ref="A85:A86"/>
    <mergeCell ref="B85:B86"/>
    <mergeCell ref="C85:D85"/>
    <mergeCell ref="F85:F86"/>
    <mergeCell ref="B98:B99"/>
    <mergeCell ref="C98:D98"/>
    <mergeCell ref="F98:F99"/>
    <mergeCell ref="A98:A99"/>
  </mergeCells>
  <pageMargins left="0.7" right="0.7" top="0.75" bottom="0.75" header="0" footer="0"/>
  <pageSetup paperSize="9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AT1000"/>
  <sheetViews>
    <sheetView topLeftCell="G1" workbookViewId="0">
      <selection sqref="A1:AT1"/>
    </sheetView>
  </sheetViews>
  <sheetFormatPr baseColWidth="10" defaultColWidth="11.19921875" defaultRowHeight="15" customHeight="1" x14ac:dyDescent="0.3"/>
  <cols>
    <col min="1" max="1" width="11.3984375" customWidth="1"/>
    <col min="2" max="2" width="55.796875" customWidth="1"/>
    <col min="3" max="3" width="25.09765625" customWidth="1"/>
    <col min="4" max="4" width="24.3984375" customWidth="1"/>
    <col min="5" max="45" width="8.296875" customWidth="1"/>
    <col min="46" max="46" width="34.296875" customWidth="1"/>
  </cols>
  <sheetData>
    <row r="1" spans="1:46" ht="43.5" customHeight="1" x14ac:dyDescent="0.3">
      <c r="A1" s="110" t="s">
        <v>239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11"/>
    </row>
    <row r="2" spans="1:46" ht="15.75" customHeight="1" x14ac:dyDescent="0.3">
      <c r="A2" s="26"/>
      <c r="B2" s="27"/>
      <c r="C2" s="28"/>
      <c r="D2" s="29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</row>
    <row r="3" spans="1:46" ht="66" customHeight="1" x14ac:dyDescent="0.3">
      <c r="A3" s="30" t="s">
        <v>227</v>
      </c>
      <c r="B3" s="31" t="s">
        <v>228</v>
      </c>
      <c r="C3" s="31" t="s">
        <v>229</v>
      </c>
      <c r="D3" s="32" t="s">
        <v>230</v>
      </c>
      <c r="E3" s="33">
        <v>0.27083333333333331</v>
      </c>
      <c r="F3" s="33">
        <v>0.28125</v>
      </c>
      <c r="G3" s="33">
        <v>0.29166666666666702</v>
      </c>
      <c r="H3" s="33">
        <v>0.30208333333333298</v>
      </c>
      <c r="I3" s="33">
        <v>0.3125</v>
      </c>
      <c r="J3" s="33">
        <v>0.32291666666666702</v>
      </c>
      <c r="K3" s="33">
        <v>0.33333333333333298</v>
      </c>
      <c r="L3" s="33">
        <v>0.34375</v>
      </c>
      <c r="M3" s="33">
        <v>0.35416666666666702</v>
      </c>
      <c r="N3" s="33">
        <v>0.36458333333333298</v>
      </c>
      <c r="O3" s="33">
        <v>0.375</v>
      </c>
      <c r="P3" s="33">
        <v>0.38541666666666702</v>
      </c>
      <c r="Q3" s="33">
        <v>0.39583333333333298</v>
      </c>
      <c r="R3" s="33">
        <v>0.40625</v>
      </c>
      <c r="S3" s="33">
        <v>0.41666666666666702</v>
      </c>
      <c r="T3" s="33">
        <v>0.42708333333333298</v>
      </c>
      <c r="U3" s="33">
        <v>0.4375</v>
      </c>
      <c r="V3" s="33">
        <v>0.44791666666666702</v>
      </c>
      <c r="W3" s="33">
        <v>0.45833333333333298</v>
      </c>
      <c r="X3" s="33">
        <v>0.46875</v>
      </c>
      <c r="Y3" s="33">
        <v>0.47916666666666702</v>
      </c>
      <c r="Z3" s="33">
        <v>0.48958333333333298</v>
      </c>
      <c r="AA3" s="33">
        <v>0.5</v>
      </c>
      <c r="AB3" s="33">
        <v>0.51041666666666696</v>
      </c>
      <c r="AC3" s="33">
        <v>0.52083333333333304</v>
      </c>
      <c r="AD3" s="33">
        <v>0.53125</v>
      </c>
      <c r="AE3" s="33">
        <v>0.54166666666666696</v>
      </c>
      <c r="AF3" s="33">
        <v>0.55208333333333304</v>
      </c>
      <c r="AG3" s="33">
        <v>0.5625</v>
      </c>
      <c r="AH3" s="33">
        <v>0.57291666666666696</v>
      </c>
      <c r="AI3" s="33">
        <v>0.58333333333333404</v>
      </c>
      <c r="AJ3" s="33">
        <v>0.59375</v>
      </c>
      <c r="AK3" s="33">
        <v>0.60416666666666696</v>
      </c>
      <c r="AL3" s="33">
        <v>0.61458333333333404</v>
      </c>
      <c r="AM3" s="33">
        <v>0.625</v>
      </c>
      <c r="AN3" s="33">
        <v>0.63541666666666696</v>
      </c>
      <c r="AO3" s="33">
        <v>0.64583333333333404</v>
      </c>
      <c r="AP3" s="33">
        <v>0.65625</v>
      </c>
      <c r="AQ3" s="33">
        <v>0.66666666666666696</v>
      </c>
      <c r="AR3" s="33">
        <v>0.67708333333333404</v>
      </c>
      <c r="AS3" s="33">
        <v>0.6875</v>
      </c>
      <c r="AT3" s="31" t="s">
        <v>231</v>
      </c>
    </row>
    <row r="4" spans="1:46" ht="12" customHeight="1" x14ac:dyDescent="0.3">
      <c r="A4" s="16"/>
      <c r="B4" s="34"/>
      <c r="C4" s="3"/>
      <c r="D4" s="35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</row>
    <row r="5" spans="1:46" ht="39.75" customHeight="1" x14ac:dyDescent="0.3">
      <c r="A5" s="107" t="s">
        <v>232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89"/>
    </row>
    <row r="6" spans="1:46" ht="30" customHeight="1" x14ac:dyDescent="0.3">
      <c r="A6" s="36"/>
      <c r="B6" s="37"/>
      <c r="C6" s="38"/>
      <c r="D6" s="39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40" t="str">
        <f t="shared" ref="AT6:AT9" si="0">IF(A6&lt;&gt;"",D6*C6*A6*21.725,"")</f>
        <v/>
      </c>
    </row>
    <row r="7" spans="1:46" ht="30" customHeight="1" x14ac:dyDescent="0.3">
      <c r="A7" s="36"/>
      <c r="B7" s="37"/>
      <c r="C7" s="38"/>
      <c r="D7" s="39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40" t="str">
        <f t="shared" si="0"/>
        <v/>
      </c>
    </row>
    <row r="8" spans="1:46" ht="30" customHeight="1" x14ac:dyDescent="0.3">
      <c r="A8" s="36"/>
      <c r="B8" s="37"/>
      <c r="C8" s="38"/>
      <c r="D8" s="39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40" t="str">
        <f t="shared" si="0"/>
        <v/>
      </c>
    </row>
    <row r="9" spans="1:46" ht="30" customHeight="1" x14ac:dyDescent="0.3">
      <c r="A9" s="36"/>
      <c r="B9" s="37"/>
      <c r="C9" s="38"/>
      <c r="D9" s="39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40" t="str">
        <f t="shared" si="0"/>
        <v/>
      </c>
    </row>
    <row r="10" spans="1:46" ht="39.75" customHeight="1" x14ac:dyDescent="0.3">
      <c r="A10" s="107" t="s">
        <v>233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01"/>
      <c r="AT10" s="89"/>
    </row>
    <row r="11" spans="1:46" ht="30" customHeight="1" x14ac:dyDescent="0.3">
      <c r="A11" s="36"/>
      <c r="B11" s="37"/>
      <c r="C11" s="38"/>
      <c r="D11" s="39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40" t="str">
        <f t="shared" ref="AT11:AT14" si="1">IF(A11&lt;&gt;"",D11*C11*A11*21.725,"")</f>
        <v/>
      </c>
    </row>
    <row r="12" spans="1:46" ht="30" customHeight="1" x14ac:dyDescent="0.3">
      <c r="A12" s="36"/>
      <c r="B12" s="37"/>
      <c r="C12" s="38"/>
      <c r="D12" s="39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40" t="str">
        <f t="shared" si="1"/>
        <v/>
      </c>
    </row>
    <row r="13" spans="1:46" ht="30" customHeight="1" x14ac:dyDescent="0.3">
      <c r="A13" s="36"/>
      <c r="B13" s="37"/>
      <c r="C13" s="38"/>
      <c r="D13" s="39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40" t="str">
        <f t="shared" si="1"/>
        <v/>
      </c>
    </row>
    <row r="14" spans="1:46" ht="30" customHeight="1" x14ac:dyDescent="0.3">
      <c r="A14" s="36"/>
      <c r="B14" s="37"/>
      <c r="C14" s="38"/>
      <c r="D14" s="39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40" t="str">
        <f t="shared" si="1"/>
        <v/>
      </c>
    </row>
    <row r="15" spans="1:46" ht="39.75" customHeight="1" x14ac:dyDescent="0.3">
      <c r="A15" s="107" t="s">
        <v>234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89"/>
    </row>
    <row r="16" spans="1:46" ht="30" customHeight="1" x14ac:dyDescent="0.3">
      <c r="A16" s="36"/>
      <c r="B16" s="37"/>
      <c r="C16" s="38"/>
      <c r="D16" s="39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40" t="str">
        <f t="shared" ref="AT16:AT19" si="2">IF(A16&lt;&gt;"",D16*C16*A16*21.725,"")</f>
        <v/>
      </c>
    </row>
    <row r="17" spans="1:46" ht="30" customHeight="1" x14ac:dyDescent="0.3">
      <c r="A17" s="36"/>
      <c r="B17" s="37"/>
      <c r="C17" s="38"/>
      <c r="D17" s="39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40" t="str">
        <f t="shared" si="2"/>
        <v/>
      </c>
    </row>
    <row r="18" spans="1:46" ht="30" customHeight="1" x14ac:dyDescent="0.3">
      <c r="A18" s="36"/>
      <c r="B18" s="37"/>
      <c r="C18" s="38"/>
      <c r="D18" s="39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40" t="str">
        <f t="shared" si="2"/>
        <v/>
      </c>
    </row>
    <row r="19" spans="1:46" ht="30" customHeight="1" x14ac:dyDescent="0.3">
      <c r="A19" s="36"/>
      <c r="B19" s="37"/>
      <c r="C19" s="38"/>
      <c r="D19" s="39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40" t="str">
        <f t="shared" si="2"/>
        <v/>
      </c>
    </row>
    <row r="20" spans="1:46" ht="39.75" customHeight="1" x14ac:dyDescent="0.3">
      <c r="A20" s="107" t="s">
        <v>235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89"/>
    </row>
    <row r="21" spans="1:46" ht="30" customHeight="1" x14ac:dyDescent="0.3">
      <c r="A21" s="36"/>
      <c r="B21" s="37"/>
      <c r="C21" s="38"/>
      <c r="D21" s="39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40" t="str">
        <f t="shared" ref="AT21:AT24" si="3">IF(A21&lt;&gt;"",D21*C21*A21*21.725,"")</f>
        <v/>
      </c>
    </row>
    <row r="22" spans="1:46" ht="30" customHeight="1" x14ac:dyDescent="0.3">
      <c r="A22" s="36"/>
      <c r="B22" s="37"/>
      <c r="C22" s="38"/>
      <c r="D22" s="39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40" t="str">
        <f t="shared" si="3"/>
        <v/>
      </c>
    </row>
    <row r="23" spans="1:46" ht="30" customHeight="1" x14ac:dyDescent="0.3">
      <c r="A23" s="36"/>
      <c r="B23" s="37"/>
      <c r="C23" s="38"/>
      <c r="D23" s="39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40" t="str">
        <f t="shared" si="3"/>
        <v/>
      </c>
    </row>
    <row r="24" spans="1:46" ht="30" customHeight="1" x14ac:dyDescent="0.3">
      <c r="A24" s="36"/>
      <c r="B24" s="37"/>
      <c r="C24" s="38"/>
      <c r="D24" s="39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40" t="str">
        <f t="shared" si="3"/>
        <v/>
      </c>
    </row>
    <row r="25" spans="1:46" ht="39.75" customHeight="1" x14ac:dyDescent="0.3">
      <c r="A25" s="107" t="s">
        <v>236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89"/>
    </row>
    <row r="26" spans="1:46" ht="30" customHeight="1" x14ac:dyDescent="0.3">
      <c r="A26" s="36"/>
      <c r="B26" s="37"/>
      <c r="C26" s="38"/>
      <c r="D26" s="39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40" t="str">
        <f t="shared" ref="AT26:AT29" si="4">IF(A26&lt;&gt;"",D26*C26*A26*21.725,"")</f>
        <v/>
      </c>
    </row>
    <row r="27" spans="1:46" ht="30" customHeight="1" x14ac:dyDescent="0.3">
      <c r="A27" s="36"/>
      <c r="B27" s="37"/>
      <c r="C27" s="38"/>
      <c r="D27" s="39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40" t="str">
        <f t="shared" si="4"/>
        <v/>
      </c>
    </row>
    <row r="28" spans="1:46" ht="30" customHeight="1" x14ac:dyDescent="0.3">
      <c r="A28" s="36"/>
      <c r="B28" s="37"/>
      <c r="C28" s="38"/>
      <c r="D28" s="39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40" t="str">
        <f t="shared" si="4"/>
        <v/>
      </c>
    </row>
    <row r="29" spans="1:46" ht="30" customHeight="1" x14ac:dyDescent="0.3">
      <c r="A29" s="36"/>
      <c r="B29" s="37"/>
      <c r="C29" s="38"/>
      <c r="D29" s="39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40" t="str">
        <f t="shared" si="4"/>
        <v/>
      </c>
    </row>
    <row r="30" spans="1:46" ht="39.75" customHeight="1" x14ac:dyDescent="0.3">
      <c r="A30" s="41">
        <f>SUM(A6:A9,A11:A14,A16:A19,A21:A24,A26:A29)</f>
        <v>0</v>
      </c>
      <c r="B30" s="42" t="s">
        <v>237</v>
      </c>
      <c r="C30" s="42">
        <f>SUM(C6:C9,C11:C14,C16:C19,C21:C24,C26:C29)</f>
        <v>0</v>
      </c>
      <c r="D30" s="108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89"/>
      <c r="AT30" s="43">
        <f>SUM(AT26:AT29,AT21:AT24,AT16:AT19,AT11:AT14,AT6:AT9)</f>
        <v>0</v>
      </c>
    </row>
    <row r="31" spans="1:46" ht="15.75" customHeight="1" x14ac:dyDescent="0.3">
      <c r="A31" s="16"/>
      <c r="B31" s="34"/>
      <c r="C31" s="3"/>
      <c r="D31" s="35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</row>
    <row r="32" spans="1:46" ht="40.5" customHeight="1" x14ac:dyDescent="0.3">
      <c r="A32" s="109" t="s">
        <v>238</v>
      </c>
      <c r="B32" s="89"/>
      <c r="C32" s="44">
        <f>C30/7</f>
        <v>0</v>
      </c>
      <c r="D32" s="35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</row>
    <row r="33" spans="1:46" ht="15.75" customHeight="1" x14ac:dyDescent="0.3">
      <c r="A33" s="3"/>
      <c r="B33" s="34"/>
      <c r="C33" s="3"/>
      <c r="D33" s="35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</row>
    <row r="34" spans="1:46" ht="15.75" customHeight="1" x14ac:dyDescent="0.3">
      <c r="A34" s="3"/>
      <c r="B34" s="34"/>
      <c r="C34" s="3"/>
      <c r="D34" s="35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</row>
    <row r="35" spans="1:46" ht="15.75" customHeight="1" x14ac:dyDescent="0.3">
      <c r="A35" s="3"/>
      <c r="B35" s="34"/>
      <c r="C35" s="3"/>
      <c r="D35" s="35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</row>
    <row r="36" spans="1:46" ht="15.75" customHeight="1" x14ac:dyDescent="0.3">
      <c r="A36" s="3"/>
      <c r="B36" s="34"/>
      <c r="C36" s="3"/>
      <c r="D36" s="35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</row>
    <row r="37" spans="1:46" ht="15.75" customHeight="1" x14ac:dyDescent="0.3">
      <c r="A37" s="3"/>
      <c r="B37" s="34"/>
      <c r="C37" s="3"/>
      <c r="D37" s="35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</row>
    <row r="38" spans="1:46" ht="15.75" customHeight="1" x14ac:dyDescent="0.3">
      <c r="A38" s="3"/>
      <c r="B38" s="34"/>
      <c r="C38" s="3"/>
      <c r="D38" s="35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</row>
    <row r="39" spans="1:46" ht="15.75" customHeight="1" x14ac:dyDescent="0.3">
      <c r="A39" s="26"/>
      <c r="B39" s="27"/>
      <c r="C39" s="28"/>
      <c r="D39" s="29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</row>
    <row r="40" spans="1:46" ht="15.75" customHeight="1" x14ac:dyDescent="0.3">
      <c r="A40" s="26"/>
      <c r="B40" s="27"/>
      <c r="C40" s="28"/>
      <c r="D40" s="29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</row>
    <row r="41" spans="1:46" ht="15.75" customHeight="1" x14ac:dyDescent="0.3">
      <c r="A41" s="26"/>
      <c r="B41" s="27"/>
      <c r="C41" s="28"/>
      <c r="D41" s="29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</row>
    <row r="42" spans="1:46" ht="15.75" customHeight="1" x14ac:dyDescent="0.3">
      <c r="A42" s="26"/>
      <c r="B42" s="27"/>
      <c r="C42" s="28"/>
      <c r="D42" s="29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</row>
    <row r="43" spans="1:46" ht="15.75" customHeight="1" x14ac:dyDescent="0.3">
      <c r="A43" s="26"/>
      <c r="B43" s="27"/>
      <c r="C43" s="28"/>
      <c r="D43" s="29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</row>
    <row r="44" spans="1:46" ht="15.75" customHeight="1" x14ac:dyDescent="0.3">
      <c r="A44" s="26"/>
      <c r="B44" s="27"/>
      <c r="C44" s="28"/>
      <c r="D44" s="29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</row>
    <row r="45" spans="1:46" ht="15.75" customHeight="1" x14ac:dyDescent="0.3">
      <c r="A45" s="26"/>
      <c r="B45" s="27"/>
      <c r="C45" s="28"/>
      <c r="D45" s="29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</row>
    <row r="46" spans="1:46" ht="15.75" customHeight="1" x14ac:dyDescent="0.3">
      <c r="A46" s="26"/>
      <c r="B46" s="27"/>
      <c r="C46" s="28"/>
      <c r="D46" s="29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</row>
    <row r="47" spans="1:46" ht="15.75" customHeight="1" x14ac:dyDescent="0.3">
      <c r="A47" s="26"/>
      <c r="B47" s="27"/>
      <c r="C47" s="28"/>
      <c r="D47" s="29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</row>
    <row r="48" spans="1:46" ht="15.75" customHeight="1" x14ac:dyDescent="0.3">
      <c r="A48" s="26"/>
      <c r="B48" s="27"/>
      <c r="C48" s="28"/>
      <c r="D48" s="29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</row>
    <row r="49" spans="1:46" ht="15.75" customHeight="1" x14ac:dyDescent="0.3">
      <c r="A49" s="26"/>
      <c r="B49" s="27"/>
      <c r="C49" s="28"/>
      <c r="D49" s="29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</row>
    <row r="50" spans="1:46" ht="15.75" customHeight="1" x14ac:dyDescent="0.3">
      <c r="A50" s="26"/>
      <c r="B50" s="27"/>
      <c r="C50" s="28"/>
      <c r="D50" s="29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</row>
    <row r="51" spans="1:46" ht="15.75" customHeight="1" x14ac:dyDescent="0.3">
      <c r="A51" s="26"/>
      <c r="B51" s="27"/>
      <c r="C51" s="28"/>
      <c r="D51" s="29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</row>
    <row r="52" spans="1:46" ht="15.75" customHeight="1" x14ac:dyDescent="0.3">
      <c r="A52" s="26"/>
      <c r="B52" s="27"/>
      <c r="C52" s="28"/>
      <c r="D52" s="29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</row>
    <row r="53" spans="1:46" ht="15.75" customHeight="1" x14ac:dyDescent="0.3">
      <c r="A53" s="26"/>
      <c r="B53" s="27"/>
      <c r="C53" s="28"/>
      <c r="D53" s="29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</row>
    <row r="54" spans="1:46" ht="15.75" customHeight="1" x14ac:dyDescent="0.3">
      <c r="A54" s="26"/>
      <c r="B54" s="27"/>
      <c r="C54" s="28"/>
      <c r="D54" s="29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</row>
    <row r="55" spans="1:46" ht="15.75" customHeight="1" x14ac:dyDescent="0.3">
      <c r="A55" s="26"/>
      <c r="B55" s="27"/>
      <c r="C55" s="28"/>
      <c r="D55" s="29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</row>
    <row r="56" spans="1:46" ht="15.75" customHeight="1" x14ac:dyDescent="0.3">
      <c r="A56" s="26"/>
      <c r="B56" s="27"/>
      <c r="C56" s="28"/>
      <c r="D56" s="29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</row>
    <row r="57" spans="1:46" ht="15.75" customHeight="1" x14ac:dyDescent="0.3">
      <c r="A57" s="26"/>
      <c r="B57" s="27"/>
      <c r="C57" s="28"/>
      <c r="D57" s="29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</row>
    <row r="58" spans="1:46" ht="15.75" customHeight="1" x14ac:dyDescent="0.3">
      <c r="A58" s="26"/>
      <c r="B58" s="27"/>
      <c r="C58" s="28"/>
      <c r="D58" s="29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</row>
    <row r="59" spans="1:46" ht="15.75" customHeight="1" x14ac:dyDescent="0.3">
      <c r="A59" s="26"/>
      <c r="B59" s="27"/>
      <c r="C59" s="28"/>
      <c r="D59" s="29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</row>
    <row r="60" spans="1:46" ht="15.75" customHeight="1" x14ac:dyDescent="0.3">
      <c r="A60" s="26"/>
      <c r="B60" s="27"/>
      <c r="C60" s="28"/>
      <c r="D60" s="29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</row>
    <row r="61" spans="1:46" ht="15.75" customHeight="1" x14ac:dyDescent="0.3">
      <c r="A61" s="26"/>
      <c r="B61" s="27"/>
      <c r="C61" s="28"/>
      <c r="D61" s="29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</row>
    <row r="62" spans="1:46" ht="15.75" customHeight="1" x14ac:dyDescent="0.3">
      <c r="A62" s="26"/>
      <c r="B62" s="27"/>
      <c r="C62" s="28"/>
      <c r="D62" s="29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</row>
    <row r="63" spans="1:46" ht="15.75" customHeight="1" x14ac:dyDescent="0.3">
      <c r="A63" s="26"/>
      <c r="B63" s="27"/>
      <c r="C63" s="28"/>
      <c r="D63" s="29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</row>
    <row r="64" spans="1:46" ht="15.75" customHeight="1" x14ac:dyDescent="0.3">
      <c r="A64" s="26"/>
      <c r="B64" s="27"/>
      <c r="C64" s="28"/>
      <c r="D64" s="29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</row>
    <row r="65" spans="1:46" ht="15.75" customHeight="1" x14ac:dyDescent="0.3">
      <c r="A65" s="26"/>
      <c r="B65" s="27"/>
      <c r="C65" s="28"/>
      <c r="D65" s="29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</row>
    <row r="66" spans="1:46" ht="15.75" customHeight="1" x14ac:dyDescent="0.3">
      <c r="A66" s="26"/>
      <c r="B66" s="27"/>
      <c r="C66" s="28"/>
      <c r="D66" s="29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</row>
    <row r="67" spans="1:46" ht="15.75" customHeight="1" x14ac:dyDescent="0.3">
      <c r="A67" s="26"/>
      <c r="B67" s="27"/>
      <c r="C67" s="28"/>
      <c r="D67" s="29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</row>
    <row r="68" spans="1:46" ht="15.75" customHeight="1" x14ac:dyDescent="0.3">
      <c r="A68" s="26"/>
      <c r="B68" s="27"/>
      <c r="C68" s="28"/>
      <c r="D68" s="29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</row>
    <row r="69" spans="1:46" ht="15.75" customHeight="1" x14ac:dyDescent="0.3">
      <c r="A69" s="26"/>
      <c r="B69" s="27"/>
      <c r="C69" s="28"/>
      <c r="D69" s="29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</row>
    <row r="70" spans="1:46" ht="15.75" customHeight="1" x14ac:dyDescent="0.3">
      <c r="A70" s="26"/>
      <c r="B70" s="27"/>
      <c r="C70" s="28"/>
      <c r="D70" s="29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</row>
    <row r="71" spans="1:46" ht="15.75" customHeight="1" x14ac:dyDescent="0.3">
      <c r="A71" s="26"/>
      <c r="B71" s="27"/>
      <c r="C71" s="28"/>
      <c r="D71" s="29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</row>
    <row r="72" spans="1:46" ht="15.75" customHeight="1" x14ac:dyDescent="0.3">
      <c r="A72" s="26"/>
      <c r="B72" s="27"/>
      <c r="C72" s="28"/>
      <c r="D72" s="29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</row>
    <row r="73" spans="1:46" ht="15.75" customHeight="1" x14ac:dyDescent="0.3">
      <c r="A73" s="26"/>
      <c r="B73" s="27"/>
      <c r="C73" s="28"/>
      <c r="D73" s="29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</row>
    <row r="74" spans="1:46" ht="15.75" customHeight="1" x14ac:dyDescent="0.3">
      <c r="A74" s="26"/>
      <c r="B74" s="27"/>
      <c r="C74" s="28"/>
      <c r="D74" s="29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</row>
    <row r="75" spans="1:46" ht="15.75" customHeight="1" x14ac:dyDescent="0.3">
      <c r="A75" s="26"/>
      <c r="B75" s="27"/>
      <c r="C75" s="28"/>
      <c r="D75" s="29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</row>
    <row r="76" spans="1:46" ht="15.75" customHeight="1" x14ac:dyDescent="0.3">
      <c r="A76" s="26"/>
      <c r="B76" s="27"/>
      <c r="C76" s="28"/>
      <c r="D76" s="29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</row>
    <row r="77" spans="1:46" ht="15.75" customHeight="1" x14ac:dyDescent="0.3">
      <c r="A77" s="26"/>
      <c r="B77" s="27"/>
      <c r="C77" s="28"/>
      <c r="D77" s="29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</row>
    <row r="78" spans="1:46" ht="15.75" customHeight="1" x14ac:dyDescent="0.3">
      <c r="A78" s="26"/>
      <c r="B78" s="27"/>
      <c r="C78" s="28"/>
      <c r="D78" s="29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</row>
    <row r="79" spans="1:46" ht="15.75" customHeight="1" x14ac:dyDescent="0.3">
      <c r="A79" s="26"/>
      <c r="B79" s="27"/>
      <c r="C79" s="28"/>
      <c r="D79" s="29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</row>
    <row r="80" spans="1:46" ht="15.75" customHeight="1" x14ac:dyDescent="0.3">
      <c r="A80" s="26"/>
      <c r="B80" s="27"/>
      <c r="C80" s="28"/>
      <c r="D80" s="29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</row>
    <row r="81" spans="1:46" ht="15.75" customHeight="1" x14ac:dyDescent="0.3">
      <c r="A81" s="26"/>
      <c r="B81" s="27"/>
      <c r="C81" s="28"/>
      <c r="D81" s="29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</row>
    <row r="82" spans="1:46" ht="15.75" customHeight="1" x14ac:dyDescent="0.3">
      <c r="A82" s="26"/>
      <c r="B82" s="27"/>
      <c r="C82" s="28"/>
      <c r="D82" s="29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</row>
    <row r="83" spans="1:46" ht="15.75" customHeight="1" x14ac:dyDescent="0.3">
      <c r="A83" s="26"/>
      <c r="B83" s="27"/>
      <c r="C83" s="28"/>
      <c r="D83" s="29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</row>
    <row r="84" spans="1:46" ht="15.75" customHeight="1" x14ac:dyDescent="0.3">
      <c r="A84" s="26"/>
      <c r="B84" s="27"/>
      <c r="C84" s="28"/>
      <c r="D84" s="29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</row>
    <row r="85" spans="1:46" ht="15.75" customHeight="1" x14ac:dyDescent="0.3">
      <c r="A85" s="26"/>
      <c r="B85" s="27"/>
      <c r="C85" s="28"/>
      <c r="D85" s="29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</row>
    <row r="86" spans="1:46" ht="15.75" customHeight="1" x14ac:dyDescent="0.3">
      <c r="A86" s="26"/>
      <c r="B86" s="27"/>
      <c r="C86" s="28"/>
      <c r="D86" s="29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</row>
    <row r="87" spans="1:46" ht="15.75" customHeight="1" x14ac:dyDescent="0.3">
      <c r="A87" s="26"/>
      <c r="B87" s="27"/>
      <c r="C87" s="28"/>
      <c r="D87" s="29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</row>
    <row r="88" spans="1:46" ht="15.75" customHeight="1" x14ac:dyDescent="0.3">
      <c r="A88" s="26"/>
      <c r="B88" s="27"/>
      <c r="C88" s="28"/>
      <c r="D88" s="29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</row>
    <row r="89" spans="1:46" ht="15.75" customHeight="1" x14ac:dyDescent="0.3">
      <c r="A89" s="26"/>
      <c r="B89" s="27"/>
      <c r="C89" s="28"/>
      <c r="D89" s="29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</row>
    <row r="90" spans="1:46" ht="15.75" customHeight="1" x14ac:dyDescent="0.3">
      <c r="A90" s="26"/>
      <c r="B90" s="27"/>
      <c r="C90" s="28"/>
      <c r="D90" s="29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</row>
    <row r="91" spans="1:46" ht="15.75" customHeight="1" x14ac:dyDescent="0.3">
      <c r="A91" s="26"/>
      <c r="B91" s="27"/>
      <c r="C91" s="28"/>
      <c r="D91" s="29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</row>
    <row r="92" spans="1:46" ht="15.75" customHeight="1" x14ac:dyDescent="0.3">
      <c r="A92" s="26"/>
      <c r="B92" s="27"/>
      <c r="C92" s="28"/>
      <c r="D92" s="29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</row>
    <row r="93" spans="1:46" ht="15.75" customHeight="1" x14ac:dyDescent="0.3">
      <c r="A93" s="26"/>
      <c r="B93" s="27"/>
      <c r="C93" s="28"/>
      <c r="D93" s="29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</row>
    <row r="94" spans="1:46" ht="15.75" customHeight="1" x14ac:dyDescent="0.3">
      <c r="A94" s="26"/>
      <c r="B94" s="27"/>
      <c r="C94" s="28"/>
      <c r="D94" s="29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</row>
    <row r="95" spans="1:46" ht="15.75" customHeight="1" x14ac:dyDescent="0.3">
      <c r="A95" s="26"/>
      <c r="B95" s="27"/>
      <c r="C95" s="28"/>
      <c r="D95" s="29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</row>
    <row r="96" spans="1:46" ht="15.75" customHeight="1" x14ac:dyDescent="0.3">
      <c r="A96" s="26"/>
      <c r="B96" s="27"/>
      <c r="C96" s="28"/>
      <c r="D96" s="29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</row>
    <row r="97" spans="1:46" ht="15.75" customHeight="1" x14ac:dyDescent="0.3">
      <c r="A97" s="26"/>
      <c r="B97" s="27"/>
      <c r="C97" s="28"/>
      <c r="D97" s="29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</row>
    <row r="98" spans="1:46" ht="15.75" customHeight="1" x14ac:dyDescent="0.3">
      <c r="A98" s="26"/>
      <c r="B98" s="27"/>
      <c r="C98" s="28"/>
      <c r="D98" s="29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</row>
    <row r="99" spans="1:46" ht="15.75" customHeight="1" x14ac:dyDescent="0.3">
      <c r="A99" s="26"/>
      <c r="B99" s="27"/>
      <c r="C99" s="28"/>
      <c r="D99" s="29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</row>
    <row r="100" spans="1:46" ht="15.75" customHeight="1" x14ac:dyDescent="0.3">
      <c r="A100" s="26"/>
      <c r="B100" s="27"/>
      <c r="C100" s="28"/>
      <c r="D100" s="29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</row>
    <row r="101" spans="1:46" ht="15.75" customHeight="1" x14ac:dyDescent="0.3">
      <c r="A101" s="26"/>
      <c r="B101" s="27"/>
      <c r="C101" s="28"/>
      <c r="D101" s="29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</row>
    <row r="102" spans="1:46" ht="15.75" customHeight="1" x14ac:dyDescent="0.3">
      <c r="A102" s="26"/>
      <c r="B102" s="27"/>
      <c r="C102" s="28"/>
      <c r="D102" s="29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</row>
    <row r="103" spans="1:46" ht="15.75" customHeight="1" x14ac:dyDescent="0.3">
      <c r="A103" s="26"/>
      <c r="B103" s="27"/>
      <c r="C103" s="28"/>
      <c r="D103" s="29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</row>
    <row r="104" spans="1:46" ht="15.75" customHeight="1" x14ac:dyDescent="0.3">
      <c r="A104" s="26"/>
      <c r="B104" s="27"/>
      <c r="C104" s="28"/>
      <c r="D104" s="29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</row>
    <row r="105" spans="1:46" ht="15.75" customHeight="1" x14ac:dyDescent="0.3">
      <c r="A105" s="26"/>
      <c r="B105" s="27"/>
      <c r="C105" s="28"/>
      <c r="D105" s="29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</row>
    <row r="106" spans="1:46" ht="15.75" customHeight="1" x14ac:dyDescent="0.3">
      <c r="A106" s="26"/>
      <c r="B106" s="27"/>
      <c r="C106" s="28"/>
      <c r="D106" s="29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</row>
    <row r="107" spans="1:46" ht="15.75" customHeight="1" x14ac:dyDescent="0.3">
      <c r="A107" s="26"/>
      <c r="B107" s="27"/>
      <c r="C107" s="28"/>
      <c r="D107" s="29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</row>
    <row r="108" spans="1:46" ht="15.75" customHeight="1" x14ac:dyDescent="0.3">
      <c r="A108" s="26"/>
      <c r="B108" s="27"/>
      <c r="C108" s="28"/>
      <c r="D108" s="29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</row>
    <row r="109" spans="1:46" ht="15.75" customHeight="1" x14ac:dyDescent="0.3">
      <c r="A109" s="26"/>
      <c r="B109" s="27"/>
      <c r="C109" s="28"/>
      <c r="D109" s="29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</row>
    <row r="110" spans="1:46" ht="15.75" customHeight="1" x14ac:dyDescent="0.3">
      <c r="A110" s="26"/>
      <c r="B110" s="27"/>
      <c r="C110" s="28"/>
      <c r="D110" s="29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</row>
    <row r="111" spans="1:46" ht="15.75" customHeight="1" x14ac:dyDescent="0.3">
      <c r="A111" s="26"/>
      <c r="B111" s="27"/>
      <c r="C111" s="28"/>
      <c r="D111" s="29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</row>
    <row r="112" spans="1:46" ht="15.75" customHeight="1" x14ac:dyDescent="0.3">
      <c r="A112" s="26"/>
      <c r="B112" s="27"/>
      <c r="C112" s="28"/>
      <c r="D112" s="29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</row>
    <row r="113" spans="1:46" ht="15.75" customHeight="1" x14ac:dyDescent="0.3">
      <c r="A113" s="26"/>
      <c r="B113" s="27"/>
      <c r="C113" s="28"/>
      <c r="D113" s="29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</row>
    <row r="114" spans="1:46" ht="15.75" customHeight="1" x14ac:dyDescent="0.3">
      <c r="A114" s="26"/>
      <c r="B114" s="27"/>
      <c r="C114" s="28"/>
      <c r="D114" s="29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</row>
    <row r="115" spans="1:46" ht="15.75" customHeight="1" x14ac:dyDescent="0.3">
      <c r="A115" s="26"/>
      <c r="B115" s="27"/>
      <c r="C115" s="28"/>
      <c r="D115" s="29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</row>
    <row r="116" spans="1:46" ht="15.75" customHeight="1" x14ac:dyDescent="0.3">
      <c r="A116" s="26"/>
      <c r="B116" s="27"/>
      <c r="C116" s="28"/>
      <c r="D116" s="29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</row>
    <row r="117" spans="1:46" ht="15.75" customHeight="1" x14ac:dyDescent="0.3">
      <c r="A117" s="26"/>
      <c r="B117" s="27"/>
      <c r="C117" s="28"/>
      <c r="D117" s="29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</row>
    <row r="118" spans="1:46" ht="15.75" customHeight="1" x14ac:dyDescent="0.3">
      <c r="A118" s="26"/>
      <c r="B118" s="27"/>
      <c r="C118" s="28"/>
      <c r="D118" s="29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</row>
    <row r="119" spans="1:46" ht="15.75" customHeight="1" x14ac:dyDescent="0.3">
      <c r="A119" s="26"/>
      <c r="B119" s="27"/>
      <c r="C119" s="28"/>
      <c r="D119" s="29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</row>
    <row r="120" spans="1:46" ht="15.75" customHeight="1" x14ac:dyDescent="0.3">
      <c r="A120" s="26"/>
      <c r="B120" s="27"/>
      <c r="C120" s="28"/>
      <c r="D120" s="29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</row>
    <row r="121" spans="1:46" ht="15.75" customHeight="1" x14ac:dyDescent="0.3">
      <c r="A121" s="26"/>
      <c r="B121" s="27"/>
      <c r="C121" s="28"/>
      <c r="D121" s="29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</row>
    <row r="122" spans="1:46" ht="15.75" customHeight="1" x14ac:dyDescent="0.3">
      <c r="A122" s="26"/>
      <c r="B122" s="27"/>
      <c r="C122" s="28"/>
      <c r="D122" s="29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</row>
    <row r="123" spans="1:46" ht="15.75" customHeight="1" x14ac:dyDescent="0.3">
      <c r="A123" s="26"/>
      <c r="B123" s="27"/>
      <c r="C123" s="28"/>
      <c r="D123" s="29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</row>
    <row r="124" spans="1:46" ht="15.75" customHeight="1" x14ac:dyDescent="0.3">
      <c r="A124" s="26"/>
      <c r="B124" s="27"/>
      <c r="C124" s="28"/>
      <c r="D124" s="29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</row>
    <row r="125" spans="1:46" ht="15.75" customHeight="1" x14ac:dyDescent="0.3">
      <c r="A125" s="26"/>
      <c r="B125" s="27"/>
      <c r="C125" s="28"/>
      <c r="D125" s="29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</row>
    <row r="126" spans="1:46" ht="15.75" customHeight="1" x14ac:dyDescent="0.3">
      <c r="A126" s="26"/>
      <c r="B126" s="27"/>
      <c r="C126" s="28"/>
      <c r="D126" s="29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</row>
    <row r="127" spans="1:46" ht="15.75" customHeight="1" x14ac:dyDescent="0.3">
      <c r="A127" s="26"/>
      <c r="B127" s="27"/>
      <c r="C127" s="28"/>
      <c r="D127" s="29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</row>
    <row r="128" spans="1:46" ht="15.75" customHeight="1" x14ac:dyDescent="0.3">
      <c r="A128" s="26"/>
      <c r="B128" s="27"/>
      <c r="C128" s="28"/>
      <c r="D128" s="29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</row>
    <row r="129" spans="1:46" ht="15.75" customHeight="1" x14ac:dyDescent="0.3">
      <c r="A129" s="26"/>
      <c r="B129" s="27"/>
      <c r="C129" s="28"/>
      <c r="D129" s="29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</row>
    <row r="130" spans="1:46" ht="15.75" customHeight="1" x14ac:dyDescent="0.3">
      <c r="A130" s="26"/>
      <c r="B130" s="27"/>
      <c r="C130" s="28"/>
      <c r="D130" s="29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</row>
    <row r="131" spans="1:46" ht="15.75" customHeight="1" x14ac:dyDescent="0.3">
      <c r="A131" s="26"/>
      <c r="B131" s="27"/>
      <c r="C131" s="28"/>
      <c r="D131" s="29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</row>
    <row r="132" spans="1:46" ht="15.75" customHeight="1" x14ac:dyDescent="0.3">
      <c r="A132" s="26"/>
      <c r="B132" s="27"/>
      <c r="C132" s="28"/>
      <c r="D132" s="29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</row>
    <row r="133" spans="1:46" ht="15.75" customHeight="1" x14ac:dyDescent="0.3">
      <c r="A133" s="26"/>
      <c r="B133" s="27"/>
      <c r="C133" s="28"/>
      <c r="D133" s="29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</row>
    <row r="134" spans="1:46" ht="15.75" customHeight="1" x14ac:dyDescent="0.3">
      <c r="A134" s="26"/>
      <c r="B134" s="27"/>
      <c r="C134" s="28"/>
      <c r="D134" s="29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</row>
    <row r="135" spans="1:46" ht="15.75" customHeight="1" x14ac:dyDescent="0.3">
      <c r="A135" s="26"/>
      <c r="B135" s="27"/>
      <c r="C135" s="28"/>
      <c r="D135" s="29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</row>
    <row r="136" spans="1:46" ht="15.75" customHeight="1" x14ac:dyDescent="0.3">
      <c r="A136" s="26"/>
      <c r="B136" s="27"/>
      <c r="C136" s="28"/>
      <c r="D136" s="29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</row>
    <row r="137" spans="1:46" ht="15.75" customHeight="1" x14ac:dyDescent="0.3">
      <c r="A137" s="26"/>
      <c r="B137" s="27"/>
      <c r="C137" s="28"/>
      <c r="D137" s="29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</row>
    <row r="138" spans="1:46" ht="15.75" customHeight="1" x14ac:dyDescent="0.3">
      <c r="A138" s="26"/>
      <c r="B138" s="27"/>
      <c r="C138" s="28"/>
      <c r="D138" s="29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</row>
    <row r="139" spans="1:46" ht="15.75" customHeight="1" x14ac:dyDescent="0.3">
      <c r="A139" s="26"/>
      <c r="B139" s="27"/>
      <c r="C139" s="28"/>
      <c r="D139" s="29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</row>
    <row r="140" spans="1:46" ht="15.75" customHeight="1" x14ac:dyDescent="0.3">
      <c r="A140" s="26"/>
      <c r="B140" s="27"/>
      <c r="C140" s="28"/>
      <c r="D140" s="29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</row>
    <row r="141" spans="1:46" ht="15.75" customHeight="1" x14ac:dyDescent="0.3">
      <c r="A141" s="26"/>
      <c r="B141" s="27"/>
      <c r="C141" s="28"/>
      <c r="D141" s="29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</row>
    <row r="142" spans="1:46" ht="15.75" customHeight="1" x14ac:dyDescent="0.3">
      <c r="A142" s="26"/>
      <c r="B142" s="27"/>
      <c r="C142" s="28"/>
      <c r="D142" s="29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</row>
    <row r="143" spans="1:46" ht="15.75" customHeight="1" x14ac:dyDescent="0.3">
      <c r="A143" s="26"/>
      <c r="B143" s="27"/>
      <c r="C143" s="28"/>
      <c r="D143" s="29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</row>
    <row r="144" spans="1:46" ht="15.75" customHeight="1" x14ac:dyDescent="0.3">
      <c r="A144" s="26"/>
      <c r="B144" s="27"/>
      <c r="C144" s="28"/>
      <c r="D144" s="29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</row>
    <row r="145" spans="1:46" ht="15.75" customHeight="1" x14ac:dyDescent="0.3">
      <c r="A145" s="26"/>
      <c r="B145" s="27"/>
      <c r="C145" s="28"/>
      <c r="D145" s="29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</row>
    <row r="146" spans="1:46" ht="15.75" customHeight="1" x14ac:dyDescent="0.3">
      <c r="A146" s="26"/>
      <c r="B146" s="27"/>
      <c r="C146" s="28"/>
      <c r="D146" s="29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</row>
    <row r="147" spans="1:46" ht="15.75" customHeight="1" x14ac:dyDescent="0.3">
      <c r="A147" s="26"/>
      <c r="B147" s="27"/>
      <c r="C147" s="28"/>
      <c r="D147" s="29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</row>
    <row r="148" spans="1:46" ht="15.75" customHeight="1" x14ac:dyDescent="0.3">
      <c r="A148" s="26"/>
      <c r="B148" s="27"/>
      <c r="C148" s="28"/>
      <c r="D148" s="29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</row>
    <row r="149" spans="1:46" ht="15.75" customHeight="1" x14ac:dyDescent="0.3">
      <c r="A149" s="26"/>
      <c r="B149" s="27"/>
      <c r="C149" s="28"/>
      <c r="D149" s="29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</row>
    <row r="150" spans="1:46" ht="15.75" customHeight="1" x14ac:dyDescent="0.3">
      <c r="A150" s="26"/>
      <c r="B150" s="27"/>
      <c r="C150" s="28"/>
      <c r="D150" s="29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</row>
    <row r="151" spans="1:46" ht="15.75" customHeight="1" x14ac:dyDescent="0.3">
      <c r="A151" s="26"/>
      <c r="B151" s="27"/>
      <c r="C151" s="28"/>
      <c r="D151" s="29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</row>
    <row r="152" spans="1:46" ht="15.75" customHeight="1" x14ac:dyDescent="0.3">
      <c r="A152" s="26"/>
      <c r="B152" s="27"/>
      <c r="C152" s="28"/>
      <c r="D152" s="29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</row>
    <row r="153" spans="1:46" ht="15.75" customHeight="1" x14ac:dyDescent="0.3">
      <c r="A153" s="26"/>
      <c r="B153" s="27"/>
      <c r="C153" s="28"/>
      <c r="D153" s="29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</row>
    <row r="154" spans="1:46" ht="15.75" customHeight="1" x14ac:dyDescent="0.3">
      <c r="A154" s="26"/>
      <c r="B154" s="27"/>
      <c r="C154" s="28"/>
      <c r="D154" s="29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</row>
    <row r="155" spans="1:46" ht="15.75" customHeight="1" x14ac:dyDescent="0.3">
      <c r="A155" s="26"/>
      <c r="B155" s="27"/>
      <c r="C155" s="28"/>
      <c r="D155" s="29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</row>
    <row r="156" spans="1:46" ht="15.75" customHeight="1" x14ac:dyDescent="0.3">
      <c r="A156" s="26"/>
      <c r="B156" s="27"/>
      <c r="C156" s="28"/>
      <c r="D156" s="29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</row>
    <row r="157" spans="1:46" ht="15.75" customHeight="1" x14ac:dyDescent="0.3">
      <c r="A157" s="26"/>
      <c r="B157" s="27"/>
      <c r="C157" s="28"/>
      <c r="D157" s="29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</row>
    <row r="158" spans="1:46" ht="15.75" customHeight="1" x14ac:dyDescent="0.3">
      <c r="A158" s="26"/>
      <c r="B158" s="27"/>
      <c r="C158" s="28"/>
      <c r="D158" s="29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</row>
    <row r="159" spans="1:46" ht="15.75" customHeight="1" x14ac:dyDescent="0.3">
      <c r="A159" s="26"/>
      <c r="B159" s="27"/>
      <c r="C159" s="28"/>
      <c r="D159" s="29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</row>
    <row r="160" spans="1:46" ht="15.75" customHeight="1" x14ac:dyDescent="0.3">
      <c r="A160" s="26"/>
      <c r="B160" s="27"/>
      <c r="C160" s="28"/>
      <c r="D160" s="29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</row>
    <row r="161" spans="1:46" ht="15.75" customHeight="1" x14ac:dyDescent="0.3">
      <c r="A161" s="26"/>
      <c r="B161" s="27"/>
      <c r="C161" s="28"/>
      <c r="D161" s="29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</row>
    <row r="162" spans="1:46" ht="15.75" customHeight="1" x14ac:dyDescent="0.3">
      <c r="A162" s="26"/>
      <c r="B162" s="27"/>
      <c r="C162" s="28"/>
      <c r="D162" s="29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</row>
    <row r="163" spans="1:46" ht="15.75" customHeight="1" x14ac:dyDescent="0.3">
      <c r="A163" s="26"/>
      <c r="B163" s="27"/>
      <c r="C163" s="28"/>
      <c r="D163" s="29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</row>
    <row r="164" spans="1:46" ht="15.75" customHeight="1" x14ac:dyDescent="0.3">
      <c r="A164" s="26"/>
      <c r="B164" s="27"/>
      <c r="C164" s="28"/>
      <c r="D164" s="29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</row>
    <row r="165" spans="1:46" ht="15.75" customHeight="1" x14ac:dyDescent="0.3">
      <c r="A165" s="26"/>
      <c r="B165" s="27"/>
      <c r="C165" s="28"/>
      <c r="D165" s="29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</row>
    <row r="166" spans="1:46" ht="15.75" customHeight="1" x14ac:dyDescent="0.3">
      <c r="A166" s="26"/>
      <c r="B166" s="27"/>
      <c r="C166" s="28"/>
      <c r="D166" s="29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</row>
    <row r="167" spans="1:46" ht="15.75" customHeight="1" x14ac:dyDescent="0.3">
      <c r="A167" s="26"/>
      <c r="B167" s="27"/>
      <c r="C167" s="28"/>
      <c r="D167" s="29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</row>
    <row r="168" spans="1:46" ht="15.75" customHeight="1" x14ac:dyDescent="0.3">
      <c r="A168" s="26"/>
      <c r="B168" s="27"/>
      <c r="C168" s="28"/>
      <c r="D168" s="29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</row>
    <row r="169" spans="1:46" ht="15.75" customHeight="1" x14ac:dyDescent="0.3">
      <c r="A169" s="26"/>
      <c r="B169" s="27"/>
      <c r="C169" s="28"/>
      <c r="D169" s="29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</row>
    <row r="170" spans="1:46" ht="15.75" customHeight="1" x14ac:dyDescent="0.3">
      <c r="A170" s="26"/>
      <c r="B170" s="27"/>
      <c r="C170" s="28"/>
      <c r="D170" s="29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</row>
    <row r="171" spans="1:46" ht="15.75" customHeight="1" x14ac:dyDescent="0.3">
      <c r="A171" s="26"/>
      <c r="B171" s="27"/>
      <c r="C171" s="28"/>
      <c r="D171" s="29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</row>
    <row r="172" spans="1:46" ht="15.75" customHeight="1" x14ac:dyDescent="0.3">
      <c r="A172" s="26"/>
      <c r="B172" s="27"/>
      <c r="C172" s="28"/>
      <c r="D172" s="29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</row>
    <row r="173" spans="1:46" ht="15.75" customHeight="1" x14ac:dyDescent="0.3">
      <c r="A173" s="26"/>
      <c r="B173" s="27"/>
      <c r="C173" s="28"/>
      <c r="D173" s="29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</row>
    <row r="174" spans="1:46" ht="15.75" customHeight="1" x14ac:dyDescent="0.3">
      <c r="A174" s="26"/>
      <c r="B174" s="27"/>
      <c r="C174" s="28"/>
      <c r="D174" s="29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</row>
    <row r="175" spans="1:46" ht="15.75" customHeight="1" x14ac:dyDescent="0.3">
      <c r="A175" s="26"/>
      <c r="B175" s="27"/>
      <c r="C175" s="28"/>
      <c r="D175" s="29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</row>
    <row r="176" spans="1:46" ht="15.75" customHeight="1" x14ac:dyDescent="0.3">
      <c r="A176" s="26"/>
      <c r="B176" s="27"/>
      <c r="C176" s="28"/>
      <c r="D176" s="29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</row>
    <row r="177" spans="1:46" ht="15.75" customHeight="1" x14ac:dyDescent="0.3">
      <c r="A177" s="26"/>
      <c r="B177" s="27"/>
      <c r="C177" s="28"/>
      <c r="D177" s="29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</row>
    <row r="178" spans="1:46" ht="15.75" customHeight="1" x14ac:dyDescent="0.3">
      <c r="A178" s="26"/>
      <c r="B178" s="27"/>
      <c r="C178" s="28"/>
      <c r="D178" s="29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</row>
    <row r="179" spans="1:46" ht="15.75" customHeight="1" x14ac:dyDescent="0.3">
      <c r="A179" s="26"/>
      <c r="B179" s="27"/>
      <c r="C179" s="28"/>
      <c r="D179" s="29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</row>
    <row r="180" spans="1:46" ht="15.75" customHeight="1" x14ac:dyDescent="0.3">
      <c r="A180" s="26"/>
      <c r="B180" s="27"/>
      <c r="C180" s="28"/>
      <c r="D180" s="29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</row>
    <row r="181" spans="1:46" ht="15.75" customHeight="1" x14ac:dyDescent="0.3">
      <c r="A181" s="26"/>
      <c r="B181" s="27"/>
      <c r="C181" s="28"/>
      <c r="D181" s="29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</row>
    <row r="182" spans="1:46" ht="15.75" customHeight="1" x14ac:dyDescent="0.3">
      <c r="A182" s="26"/>
      <c r="B182" s="27"/>
      <c r="C182" s="28"/>
      <c r="D182" s="29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</row>
    <row r="183" spans="1:46" ht="15.75" customHeight="1" x14ac:dyDescent="0.3">
      <c r="A183" s="26"/>
      <c r="B183" s="27"/>
      <c r="C183" s="28"/>
      <c r="D183" s="29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</row>
    <row r="184" spans="1:46" ht="15.75" customHeight="1" x14ac:dyDescent="0.3">
      <c r="A184" s="26"/>
      <c r="B184" s="27"/>
      <c r="C184" s="28"/>
      <c r="D184" s="29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</row>
    <row r="185" spans="1:46" ht="15.75" customHeight="1" x14ac:dyDescent="0.3">
      <c r="A185" s="26"/>
      <c r="B185" s="27"/>
      <c r="C185" s="28"/>
      <c r="D185" s="29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</row>
    <row r="186" spans="1:46" ht="15.75" customHeight="1" x14ac:dyDescent="0.3">
      <c r="A186" s="26"/>
      <c r="B186" s="27"/>
      <c r="C186" s="28"/>
      <c r="D186" s="29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</row>
    <row r="187" spans="1:46" ht="15.75" customHeight="1" x14ac:dyDescent="0.3">
      <c r="A187" s="26"/>
      <c r="B187" s="27"/>
      <c r="C187" s="28"/>
      <c r="D187" s="29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</row>
    <row r="188" spans="1:46" ht="15.75" customHeight="1" x14ac:dyDescent="0.3">
      <c r="A188" s="26"/>
      <c r="B188" s="27"/>
      <c r="C188" s="28"/>
      <c r="D188" s="29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</row>
    <row r="189" spans="1:46" ht="15.75" customHeight="1" x14ac:dyDescent="0.3">
      <c r="A189" s="26"/>
      <c r="B189" s="27"/>
      <c r="C189" s="28"/>
      <c r="D189" s="29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</row>
    <row r="190" spans="1:46" ht="15.75" customHeight="1" x14ac:dyDescent="0.3">
      <c r="A190" s="26"/>
      <c r="B190" s="27"/>
      <c r="C190" s="28"/>
      <c r="D190" s="29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</row>
    <row r="191" spans="1:46" ht="15.75" customHeight="1" x14ac:dyDescent="0.3">
      <c r="A191" s="26"/>
      <c r="B191" s="27"/>
      <c r="C191" s="28"/>
      <c r="D191" s="29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</row>
    <row r="192" spans="1:46" ht="15.75" customHeight="1" x14ac:dyDescent="0.3">
      <c r="A192" s="26"/>
      <c r="B192" s="27"/>
      <c r="C192" s="28"/>
      <c r="D192" s="29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</row>
    <row r="193" spans="1:46" ht="15.75" customHeight="1" x14ac:dyDescent="0.3">
      <c r="A193" s="26"/>
      <c r="B193" s="27"/>
      <c r="C193" s="28"/>
      <c r="D193" s="29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</row>
    <row r="194" spans="1:46" ht="15.75" customHeight="1" x14ac:dyDescent="0.3">
      <c r="A194" s="26"/>
      <c r="B194" s="27"/>
      <c r="C194" s="28"/>
      <c r="D194" s="29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</row>
    <row r="195" spans="1:46" ht="15.75" customHeight="1" x14ac:dyDescent="0.3">
      <c r="A195" s="26"/>
      <c r="B195" s="27"/>
      <c r="C195" s="28"/>
      <c r="D195" s="29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</row>
    <row r="196" spans="1:46" ht="15.75" customHeight="1" x14ac:dyDescent="0.3">
      <c r="A196" s="26"/>
      <c r="B196" s="27"/>
      <c r="C196" s="28"/>
      <c r="D196" s="29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</row>
    <row r="197" spans="1:46" ht="15.75" customHeight="1" x14ac:dyDescent="0.3">
      <c r="A197" s="26"/>
      <c r="B197" s="27"/>
      <c r="C197" s="28"/>
      <c r="D197" s="29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</row>
    <row r="198" spans="1:46" ht="15.75" customHeight="1" x14ac:dyDescent="0.3">
      <c r="A198" s="26"/>
      <c r="B198" s="27"/>
      <c r="C198" s="28"/>
      <c r="D198" s="29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</row>
    <row r="199" spans="1:46" ht="15.75" customHeight="1" x14ac:dyDescent="0.3">
      <c r="A199" s="26"/>
      <c r="B199" s="27"/>
      <c r="C199" s="28"/>
      <c r="D199" s="29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</row>
    <row r="200" spans="1:46" ht="15.75" customHeight="1" x14ac:dyDescent="0.3">
      <c r="A200" s="26"/>
      <c r="B200" s="27"/>
      <c r="C200" s="28"/>
      <c r="D200" s="29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</row>
    <row r="201" spans="1:46" ht="15.75" customHeight="1" x14ac:dyDescent="0.3">
      <c r="A201" s="26"/>
      <c r="B201" s="27"/>
      <c r="C201" s="28"/>
      <c r="D201" s="29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</row>
    <row r="202" spans="1:46" ht="15.75" customHeight="1" x14ac:dyDescent="0.3">
      <c r="A202" s="26"/>
      <c r="B202" s="27"/>
      <c r="C202" s="28"/>
      <c r="D202" s="29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</row>
    <row r="203" spans="1:46" ht="15.75" customHeight="1" x14ac:dyDescent="0.3">
      <c r="A203" s="26"/>
      <c r="B203" s="27"/>
      <c r="C203" s="28"/>
      <c r="D203" s="29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</row>
    <row r="204" spans="1:46" ht="15.75" customHeight="1" x14ac:dyDescent="0.3">
      <c r="A204" s="26"/>
      <c r="B204" s="27"/>
      <c r="C204" s="28"/>
      <c r="D204" s="29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</row>
    <row r="205" spans="1:46" ht="15.75" customHeight="1" x14ac:dyDescent="0.3">
      <c r="A205" s="26"/>
      <c r="B205" s="27"/>
      <c r="C205" s="28"/>
      <c r="D205" s="29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</row>
    <row r="206" spans="1:46" ht="15.75" customHeight="1" x14ac:dyDescent="0.3">
      <c r="A206" s="26"/>
      <c r="B206" s="27"/>
      <c r="C206" s="28"/>
      <c r="D206" s="29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</row>
    <row r="207" spans="1:46" ht="15.75" customHeight="1" x14ac:dyDescent="0.3">
      <c r="A207" s="26"/>
      <c r="B207" s="27"/>
      <c r="C207" s="28"/>
      <c r="D207" s="29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</row>
    <row r="208" spans="1:46" ht="15.75" customHeight="1" x14ac:dyDescent="0.3">
      <c r="A208" s="26"/>
      <c r="B208" s="27"/>
      <c r="C208" s="28"/>
      <c r="D208" s="29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</row>
    <row r="209" spans="1:46" ht="15.75" customHeight="1" x14ac:dyDescent="0.3">
      <c r="A209" s="26"/>
      <c r="B209" s="27"/>
      <c r="C209" s="28"/>
      <c r="D209" s="29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</row>
    <row r="210" spans="1:46" ht="15.75" customHeight="1" x14ac:dyDescent="0.3">
      <c r="A210" s="26"/>
      <c r="B210" s="27"/>
      <c r="C210" s="28"/>
      <c r="D210" s="29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</row>
    <row r="211" spans="1:46" ht="15.75" customHeight="1" x14ac:dyDescent="0.3">
      <c r="A211" s="26"/>
      <c r="B211" s="27"/>
      <c r="C211" s="28"/>
      <c r="D211" s="29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</row>
    <row r="212" spans="1:46" ht="15.75" customHeight="1" x14ac:dyDescent="0.3">
      <c r="A212" s="26"/>
      <c r="B212" s="27"/>
      <c r="C212" s="28"/>
      <c r="D212" s="29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</row>
    <row r="213" spans="1:46" ht="15.75" customHeight="1" x14ac:dyDescent="0.3">
      <c r="A213" s="26"/>
      <c r="B213" s="27"/>
      <c r="C213" s="28"/>
      <c r="D213" s="29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</row>
    <row r="214" spans="1:46" ht="15.75" customHeight="1" x14ac:dyDescent="0.3">
      <c r="A214" s="26"/>
      <c r="B214" s="27"/>
      <c r="C214" s="28"/>
      <c r="D214" s="29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</row>
    <row r="215" spans="1:46" ht="15.75" customHeight="1" x14ac:dyDescent="0.3">
      <c r="A215" s="26"/>
      <c r="B215" s="27"/>
      <c r="C215" s="28"/>
      <c r="D215" s="29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</row>
    <row r="216" spans="1:46" ht="15.75" customHeight="1" x14ac:dyDescent="0.3">
      <c r="A216" s="26"/>
      <c r="B216" s="27"/>
      <c r="C216" s="28"/>
      <c r="D216" s="29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</row>
    <row r="217" spans="1:46" ht="15.75" customHeight="1" x14ac:dyDescent="0.3">
      <c r="A217" s="26"/>
      <c r="B217" s="27"/>
      <c r="C217" s="28"/>
      <c r="D217" s="29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</row>
    <row r="218" spans="1:46" ht="15.75" customHeight="1" x14ac:dyDescent="0.3">
      <c r="A218" s="26"/>
      <c r="B218" s="27"/>
      <c r="C218" s="28"/>
      <c r="D218" s="29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</row>
    <row r="219" spans="1:46" ht="15.75" customHeight="1" x14ac:dyDescent="0.3">
      <c r="A219" s="26"/>
      <c r="B219" s="27"/>
      <c r="C219" s="28"/>
      <c r="D219" s="29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</row>
    <row r="220" spans="1:46" ht="15.75" customHeight="1" x14ac:dyDescent="0.3">
      <c r="A220" s="26"/>
      <c r="B220" s="27"/>
      <c r="C220" s="28"/>
      <c r="D220" s="29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</row>
    <row r="221" spans="1:46" ht="15.75" customHeight="1" x14ac:dyDescent="0.3">
      <c r="A221" s="26"/>
      <c r="B221" s="27"/>
      <c r="C221" s="28"/>
      <c r="D221" s="29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</row>
    <row r="222" spans="1:46" ht="15.75" customHeight="1" x14ac:dyDescent="0.3">
      <c r="A222" s="26"/>
      <c r="B222" s="27"/>
      <c r="C222" s="28"/>
      <c r="D222" s="29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</row>
    <row r="223" spans="1:46" ht="15.75" customHeight="1" x14ac:dyDescent="0.3">
      <c r="A223" s="26"/>
      <c r="B223" s="27"/>
      <c r="C223" s="28"/>
      <c r="D223" s="29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</row>
    <row r="224" spans="1:46" ht="15.75" customHeight="1" x14ac:dyDescent="0.3">
      <c r="A224" s="26"/>
      <c r="B224" s="27"/>
      <c r="C224" s="28"/>
      <c r="D224" s="29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</row>
    <row r="225" spans="1:46" ht="15.75" customHeight="1" x14ac:dyDescent="0.3">
      <c r="A225" s="26"/>
      <c r="B225" s="27"/>
      <c r="C225" s="28"/>
      <c r="D225" s="29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</row>
    <row r="226" spans="1:46" ht="15.75" customHeight="1" x14ac:dyDescent="0.3">
      <c r="A226" s="26"/>
      <c r="B226" s="27"/>
      <c r="C226" s="28"/>
      <c r="D226" s="29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</row>
    <row r="227" spans="1:46" ht="15.75" customHeight="1" x14ac:dyDescent="0.3">
      <c r="A227" s="26"/>
      <c r="B227" s="27"/>
      <c r="C227" s="28"/>
      <c r="D227" s="29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</row>
    <row r="228" spans="1:46" ht="15.75" customHeight="1" x14ac:dyDescent="0.3">
      <c r="A228" s="26"/>
      <c r="B228" s="27"/>
      <c r="C228" s="28"/>
      <c r="D228" s="29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</row>
    <row r="229" spans="1:46" ht="15.75" customHeight="1" x14ac:dyDescent="0.3">
      <c r="A229" s="26"/>
      <c r="B229" s="27"/>
      <c r="C229" s="28"/>
      <c r="D229" s="29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</row>
    <row r="230" spans="1:46" ht="15.75" customHeight="1" x14ac:dyDescent="0.3">
      <c r="A230" s="26"/>
      <c r="B230" s="27"/>
      <c r="C230" s="28"/>
      <c r="D230" s="29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</row>
    <row r="231" spans="1:46" ht="15.75" customHeight="1" x14ac:dyDescent="0.3">
      <c r="A231" s="26"/>
      <c r="B231" s="27"/>
      <c r="C231" s="28"/>
      <c r="D231" s="29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</row>
    <row r="232" spans="1:46" ht="15.75" customHeight="1" x14ac:dyDescent="0.3">
      <c r="A232" s="26"/>
      <c r="B232" s="27"/>
      <c r="C232" s="28"/>
      <c r="D232" s="29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</row>
    <row r="233" spans="1:46" ht="15.75" customHeight="1" x14ac:dyDescent="0.3">
      <c r="A233" s="26"/>
      <c r="B233" s="27"/>
      <c r="C233" s="28"/>
      <c r="D233" s="29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</row>
    <row r="234" spans="1:46" ht="15.75" customHeight="1" x14ac:dyDescent="0.3">
      <c r="A234" s="26"/>
      <c r="B234" s="27"/>
      <c r="C234" s="28"/>
      <c r="D234" s="29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</row>
    <row r="235" spans="1:46" ht="15.75" customHeight="1" x14ac:dyDescent="0.3">
      <c r="A235" s="26"/>
      <c r="B235" s="27"/>
      <c r="C235" s="28"/>
      <c r="D235" s="29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</row>
    <row r="236" spans="1:46" ht="15.75" customHeight="1" x14ac:dyDescent="0.3">
      <c r="A236" s="26"/>
      <c r="B236" s="27"/>
      <c r="C236" s="28"/>
      <c r="D236" s="29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</row>
    <row r="237" spans="1:46" ht="15.75" customHeight="1" x14ac:dyDescent="0.3">
      <c r="A237" s="26"/>
      <c r="B237" s="27"/>
      <c r="C237" s="28"/>
      <c r="D237" s="29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</row>
    <row r="238" spans="1:46" ht="15.75" customHeight="1" x14ac:dyDescent="0.3">
      <c r="A238" s="26"/>
      <c r="B238" s="27"/>
      <c r="C238" s="28"/>
      <c r="D238" s="29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</row>
    <row r="239" spans="1:46" ht="15.75" customHeight="1" x14ac:dyDescent="0.3">
      <c r="A239" s="26"/>
      <c r="B239" s="27"/>
      <c r="C239" s="28"/>
      <c r="D239" s="29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</row>
    <row r="240" spans="1:46" ht="15.75" customHeight="1" x14ac:dyDescent="0.3">
      <c r="A240" s="26"/>
      <c r="B240" s="27"/>
      <c r="C240" s="28"/>
      <c r="D240" s="29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</row>
    <row r="241" spans="1:46" ht="15.75" customHeight="1" x14ac:dyDescent="0.3">
      <c r="A241" s="26"/>
      <c r="B241" s="27"/>
      <c r="C241" s="28"/>
      <c r="D241" s="29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</row>
    <row r="242" spans="1:46" ht="15.75" customHeight="1" x14ac:dyDescent="0.3">
      <c r="A242" s="26"/>
      <c r="B242" s="27"/>
      <c r="C242" s="28"/>
      <c r="D242" s="29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</row>
    <row r="243" spans="1:46" ht="15.75" customHeight="1" x14ac:dyDescent="0.3">
      <c r="A243" s="26"/>
      <c r="B243" s="27"/>
      <c r="C243" s="28"/>
      <c r="D243" s="29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</row>
    <row r="244" spans="1:46" ht="15.75" customHeight="1" x14ac:dyDescent="0.3">
      <c r="A244" s="26"/>
      <c r="B244" s="27"/>
      <c r="C244" s="28"/>
      <c r="D244" s="29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</row>
    <row r="245" spans="1:46" ht="15.75" customHeight="1" x14ac:dyDescent="0.3">
      <c r="A245" s="26"/>
      <c r="B245" s="27"/>
      <c r="C245" s="28"/>
      <c r="D245" s="29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</row>
    <row r="246" spans="1:46" ht="15.75" customHeight="1" x14ac:dyDescent="0.3">
      <c r="A246" s="26"/>
      <c r="B246" s="27"/>
      <c r="C246" s="28"/>
      <c r="D246" s="29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</row>
    <row r="247" spans="1:46" ht="15.75" customHeight="1" x14ac:dyDescent="0.3">
      <c r="A247" s="26"/>
      <c r="B247" s="27"/>
      <c r="C247" s="28"/>
      <c r="D247" s="29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</row>
    <row r="248" spans="1:46" ht="15.75" customHeight="1" x14ac:dyDescent="0.3">
      <c r="A248" s="26"/>
      <c r="B248" s="27"/>
      <c r="C248" s="28"/>
      <c r="D248" s="29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</row>
    <row r="249" spans="1:46" ht="15.75" customHeight="1" x14ac:dyDescent="0.3">
      <c r="A249" s="26"/>
      <c r="B249" s="27"/>
      <c r="C249" s="28"/>
      <c r="D249" s="29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</row>
    <row r="250" spans="1:46" ht="15.75" customHeight="1" x14ac:dyDescent="0.3">
      <c r="A250" s="26"/>
      <c r="B250" s="27"/>
      <c r="C250" s="28"/>
      <c r="D250" s="29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</row>
    <row r="251" spans="1:46" ht="15.75" customHeight="1" x14ac:dyDescent="0.3">
      <c r="A251" s="26"/>
      <c r="B251" s="27"/>
      <c r="C251" s="28"/>
      <c r="D251" s="29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</row>
    <row r="252" spans="1:46" ht="15.75" customHeight="1" x14ac:dyDescent="0.3">
      <c r="A252" s="26"/>
      <c r="B252" s="27"/>
      <c r="C252" s="28"/>
      <c r="D252" s="29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</row>
    <row r="253" spans="1:46" ht="15.75" customHeight="1" x14ac:dyDescent="0.3">
      <c r="A253" s="26"/>
      <c r="B253" s="27"/>
      <c r="C253" s="28"/>
      <c r="D253" s="29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</row>
    <row r="254" spans="1:46" ht="15.75" customHeight="1" x14ac:dyDescent="0.3">
      <c r="A254" s="26"/>
      <c r="B254" s="27"/>
      <c r="C254" s="28"/>
      <c r="D254" s="29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</row>
    <row r="255" spans="1:46" ht="15.75" customHeight="1" x14ac:dyDescent="0.3">
      <c r="A255" s="26"/>
      <c r="B255" s="27"/>
      <c r="C255" s="28"/>
      <c r="D255" s="29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</row>
    <row r="256" spans="1:46" ht="15.75" customHeight="1" x14ac:dyDescent="0.3">
      <c r="A256" s="26"/>
      <c r="B256" s="27"/>
      <c r="C256" s="28"/>
      <c r="D256" s="29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</row>
    <row r="257" spans="1:46" ht="15.75" customHeight="1" x14ac:dyDescent="0.3">
      <c r="A257" s="26"/>
      <c r="B257" s="27"/>
      <c r="C257" s="28"/>
      <c r="D257" s="29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</row>
    <row r="258" spans="1:46" ht="15.75" customHeight="1" x14ac:dyDescent="0.3">
      <c r="A258" s="26"/>
      <c r="B258" s="27"/>
      <c r="C258" s="28"/>
      <c r="D258" s="29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</row>
    <row r="259" spans="1:46" ht="15.75" customHeight="1" x14ac:dyDescent="0.3">
      <c r="A259" s="26"/>
      <c r="B259" s="27"/>
      <c r="C259" s="28"/>
      <c r="D259" s="29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</row>
    <row r="260" spans="1:46" ht="15.75" customHeight="1" x14ac:dyDescent="0.3">
      <c r="A260" s="26"/>
      <c r="B260" s="27"/>
      <c r="C260" s="28"/>
      <c r="D260" s="29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</row>
    <row r="261" spans="1:46" ht="15.75" customHeight="1" x14ac:dyDescent="0.3">
      <c r="A261" s="26"/>
      <c r="B261" s="27"/>
      <c r="C261" s="28"/>
      <c r="D261" s="29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</row>
    <row r="262" spans="1:46" ht="15.75" customHeight="1" x14ac:dyDescent="0.3">
      <c r="A262" s="26"/>
      <c r="B262" s="27"/>
      <c r="C262" s="28"/>
      <c r="D262" s="29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</row>
    <row r="263" spans="1:46" ht="15.75" customHeight="1" x14ac:dyDescent="0.3">
      <c r="A263" s="26"/>
      <c r="B263" s="27"/>
      <c r="C263" s="28"/>
      <c r="D263" s="29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</row>
    <row r="264" spans="1:46" ht="15.75" customHeight="1" x14ac:dyDescent="0.3">
      <c r="A264" s="26"/>
      <c r="B264" s="27"/>
      <c r="C264" s="28"/>
      <c r="D264" s="29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</row>
    <row r="265" spans="1:46" ht="15.75" customHeight="1" x14ac:dyDescent="0.3">
      <c r="A265" s="26"/>
      <c r="B265" s="27"/>
      <c r="C265" s="28"/>
      <c r="D265" s="29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</row>
    <row r="266" spans="1:46" ht="15.75" customHeight="1" x14ac:dyDescent="0.3">
      <c r="A266" s="26"/>
      <c r="B266" s="27"/>
      <c r="C266" s="28"/>
      <c r="D266" s="29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</row>
    <row r="267" spans="1:46" ht="15.75" customHeight="1" x14ac:dyDescent="0.3">
      <c r="A267" s="26"/>
      <c r="B267" s="27"/>
      <c r="C267" s="28"/>
      <c r="D267" s="29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</row>
    <row r="268" spans="1:46" ht="15.75" customHeight="1" x14ac:dyDescent="0.3">
      <c r="A268" s="26"/>
      <c r="B268" s="27"/>
      <c r="C268" s="28"/>
      <c r="D268" s="29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</row>
    <row r="269" spans="1:46" ht="15.75" customHeight="1" x14ac:dyDescent="0.3">
      <c r="A269" s="26"/>
      <c r="B269" s="27"/>
      <c r="C269" s="28"/>
      <c r="D269" s="29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</row>
    <row r="270" spans="1:46" ht="15.75" customHeight="1" x14ac:dyDescent="0.3">
      <c r="A270" s="26"/>
      <c r="B270" s="27"/>
      <c r="C270" s="28"/>
      <c r="D270" s="29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</row>
    <row r="271" spans="1:46" ht="15.75" customHeight="1" x14ac:dyDescent="0.3">
      <c r="A271" s="26"/>
      <c r="B271" s="27"/>
      <c r="C271" s="28"/>
      <c r="D271" s="29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</row>
    <row r="272" spans="1:46" ht="15.75" customHeight="1" x14ac:dyDescent="0.3">
      <c r="A272" s="26"/>
      <c r="B272" s="27"/>
      <c r="C272" s="28"/>
      <c r="D272" s="29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</row>
    <row r="273" spans="1:46" ht="15.75" customHeight="1" x14ac:dyDescent="0.3">
      <c r="A273" s="26"/>
      <c r="B273" s="27"/>
      <c r="C273" s="28"/>
      <c r="D273" s="29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</row>
    <row r="274" spans="1:46" ht="15.75" customHeight="1" x14ac:dyDescent="0.3">
      <c r="A274" s="26"/>
      <c r="B274" s="27"/>
      <c r="C274" s="28"/>
      <c r="D274" s="29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</row>
    <row r="275" spans="1:46" ht="15.75" customHeight="1" x14ac:dyDescent="0.3">
      <c r="A275" s="26"/>
      <c r="B275" s="27"/>
      <c r="C275" s="28"/>
      <c r="D275" s="29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</row>
    <row r="276" spans="1:46" ht="15.75" customHeight="1" x14ac:dyDescent="0.3">
      <c r="A276" s="26"/>
      <c r="B276" s="27"/>
      <c r="C276" s="28"/>
      <c r="D276" s="29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</row>
    <row r="277" spans="1:46" ht="15.75" customHeight="1" x14ac:dyDescent="0.3">
      <c r="A277" s="26"/>
      <c r="B277" s="27"/>
      <c r="C277" s="28"/>
      <c r="D277" s="29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</row>
    <row r="278" spans="1:46" ht="15.75" customHeight="1" x14ac:dyDescent="0.3">
      <c r="A278" s="26"/>
      <c r="B278" s="27"/>
      <c r="C278" s="28"/>
      <c r="D278" s="29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</row>
    <row r="279" spans="1:46" ht="15.75" customHeight="1" x14ac:dyDescent="0.3">
      <c r="A279" s="26"/>
      <c r="B279" s="27"/>
      <c r="C279" s="28"/>
      <c r="D279" s="29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</row>
    <row r="280" spans="1:46" ht="15.75" customHeight="1" x14ac:dyDescent="0.3">
      <c r="A280" s="26"/>
      <c r="B280" s="27"/>
      <c r="C280" s="28"/>
      <c r="D280" s="29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</row>
    <row r="281" spans="1:46" ht="15.75" customHeight="1" x14ac:dyDescent="0.3">
      <c r="A281" s="26"/>
      <c r="B281" s="27"/>
      <c r="C281" s="28"/>
      <c r="D281" s="29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</row>
    <row r="282" spans="1:46" ht="15.75" customHeight="1" x14ac:dyDescent="0.3">
      <c r="A282" s="26"/>
      <c r="B282" s="27"/>
      <c r="C282" s="28"/>
      <c r="D282" s="29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</row>
    <row r="283" spans="1:46" ht="15.75" customHeight="1" x14ac:dyDescent="0.3">
      <c r="A283" s="26"/>
      <c r="B283" s="27"/>
      <c r="C283" s="28"/>
      <c r="D283" s="29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</row>
    <row r="284" spans="1:46" ht="15.75" customHeight="1" x14ac:dyDescent="0.3">
      <c r="A284" s="26"/>
      <c r="B284" s="27"/>
      <c r="C284" s="28"/>
      <c r="D284" s="29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</row>
    <row r="285" spans="1:46" ht="15.75" customHeight="1" x14ac:dyDescent="0.3">
      <c r="A285" s="26"/>
      <c r="B285" s="27"/>
      <c r="C285" s="28"/>
      <c r="D285" s="29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</row>
    <row r="286" spans="1:46" ht="15.75" customHeight="1" x14ac:dyDescent="0.3">
      <c r="A286" s="26"/>
      <c r="B286" s="27"/>
      <c r="C286" s="28"/>
      <c r="D286" s="29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</row>
    <row r="287" spans="1:46" ht="15.75" customHeight="1" x14ac:dyDescent="0.3">
      <c r="A287" s="26"/>
      <c r="B287" s="27"/>
      <c r="C287" s="28"/>
      <c r="D287" s="29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</row>
    <row r="288" spans="1:46" ht="15.75" customHeight="1" x14ac:dyDescent="0.3">
      <c r="A288" s="26"/>
      <c r="B288" s="27"/>
      <c r="C288" s="28"/>
      <c r="D288" s="29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</row>
    <row r="289" spans="1:46" ht="15.75" customHeight="1" x14ac:dyDescent="0.3">
      <c r="A289" s="26"/>
      <c r="B289" s="27"/>
      <c r="C289" s="28"/>
      <c r="D289" s="29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</row>
    <row r="290" spans="1:46" ht="15.75" customHeight="1" x14ac:dyDescent="0.3">
      <c r="A290" s="26"/>
      <c r="B290" s="27"/>
      <c r="C290" s="28"/>
      <c r="D290" s="29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</row>
    <row r="291" spans="1:46" ht="15.75" customHeight="1" x14ac:dyDescent="0.3">
      <c r="A291" s="26"/>
      <c r="B291" s="27"/>
      <c r="C291" s="28"/>
      <c r="D291" s="29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</row>
    <row r="292" spans="1:46" ht="15.75" customHeight="1" x14ac:dyDescent="0.3">
      <c r="A292" s="26"/>
      <c r="B292" s="27"/>
      <c r="C292" s="28"/>
      <c r="D292" s="29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</row>
    <row r="293" spans="1:46" ht="15.75" customHeight="1" x14ac:dyDescent="0.3">
      <c r="A293" s="26"/>
      <c r="B293" s="27"/>
      <c r="C293" s="28"/>
      <c r="D293" s="29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</row>
    <row r="294" spans="1:46" ht="15.75" customHeight="1" x14ac:dyDescent="0.3">
      <c r="A294" s="26"/>
      <c r="B294" s="27"/>
      <c r="C294" s="28"/>
      <c r="D294" s="29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</row>
    <row r="295" spans="1:46" ht="15.75" customHeight="1" x14ac:dyDescent="0.3">
      <c r="A295" s="26"/>
      <c r="B295" s="27"/>
      <c r="C295" s="28"/>
      <c r="D295" s="29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</row>
    <row r="296" spans="1:46" ht="15.75" customHeight="1" x14ac:dyDescent="0.3">
      <c r="A296" s="26"/>
      <c r="B296" s="27"/>
      <c r="C296" s="28"/>
      <c r="D296" s="29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</row>
    <row r="297" spans="1:46" ht="15.75" customHeight="1" x14ac:dyDescent="0.3">
      <c r="A297" s="26"/>
      <c r="B297" s="27"/>
      <c r="C297" s="28"/>
      <c r="D297" s="29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</row>
    <row r="298" spans="1:46" ht="15.75" customHeight="1" x14ac:dyDescent="0.3">
      <c r="A298" s="26"/>
      <c r="B298" s="27"/>
      <c r="C298" s="28"/>
      <c r="D298" s="29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</row>
    <row r="299" spans="1:46" ht="15.75" customHeight="1" x14ac:dyDescent="0.3">
      <c r="A299" s="26"/>
      <c r="B299" s="27"/>
      <c r="C299" s="28"/>
      <c r="D299" s="29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</row>
    <row r="300" spans="1:46" ht="15.75" customHeight="1" x14ac:dyDescent="0.3">
      <c r="A300" s="26"/>
      <c r="B300" s="27"/>
      <c r="C300" s="28"/>
      <c r="D300" s="29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</row>
    <row r="301" spans="1:46" ht="15.75" customHeight="1" x14ac:dyDescent="0.3">
      <c r="A301" s="26"/>
      <c r="B301" s="27"/>
      <c r="C301" s="28"/>
      <c r="D301" s="29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</row>
    <row r="302" spans="1:46" ht="15.75" customHeight="1" x14ac:dyDescent="0.3">
      <c r="A302" s="26"/>
      <c r="B302" s="27"/>
      <c r="C302" s="28"/>
      <c r="D302" s="29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</row>
    <row r="303" spans="1:46" ht="15.75" customHeight="1" x14ac:dyDescent="0.3">
      <c r="A303" s="26"/>
      <c r="B303" s="27"/>
      <c r="C303" s="28"/>
      <c r="D303" s="29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</row>
    <row r="304" spans="1:46" ht="15.75" customHeight="1" x14ac:dyDescent="0.3">
      <c r="A304" s="26"/>
      <c r="B304" s="27"/>
      <c r="C304" s="28"/>
      <c r="D304" s="29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</row>
    <row r="305" spans="1:46" ht="15.75" customHeight="1" x14ac:dyDescent="0.3">
      <c r="A305" s="26"/>
      <c r="B305" s="27"/>
      <c r="C305" s="28"/>
      <c r="D305" s="29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</row>
    <row r="306" spans="1:46" ht="15.75" customHeight="1" x14ac:dyDescent="0.3">
      <c r="A306" s="26"/>
      <c r="B306" s="27"/>
      <c r="C306" s="28"/>
      <c r="D306" s="29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</row>
    <row r="307" spans="1:46" ht="15.75" customHeight="1" x14ac:dyDescent="0.3">
      <c r="A307" s="26"/>
      <c r="B307" s="27"/>
      <c r="C307" s="28"/>
      <c r="D307" s="29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</row>
    <row r="308" spans="1:46" ht="15.75" customHeight="1" x14ac:dyDescent="0.3">
      <c r="A308" s="26"/>
      <c r="B308" s="27"/>
      <c r="C308" s="28"/>
      <c r="D308" s="29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</row>
    <row r="309" spans="1:46" ht="15.75" customHeight="1" x14ac:dyDescent="0.3">
      <c r="A309" s="26"/>
      <c r="B309" s="27"/>
      <c r="C309" s="28"/>
      <c r="D309" s="29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</row>
    <row r="310" spans="1:46" ht="15.75" customHeight="1" x14ac:dyDescent="0.3">
      <c r="A310" s="26"/>
      <c r="B310" s="27"/>
      <c r="C310" s="28"/>
      <c r="D310" s="29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</row>
    <row r="311" spans="1:46" ht="15.75" customHeight="1" x14ac:dyDescent="0.3">
      <c r="A311" s="26"/>
      <c r="B311" s="27"/>
      <c r="C311" s="28"/>
      <c r="D311" s="29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</row>
    <row r="312" spans="1:46" ht="15.75" customHeight="1" x14ac:dyDescent="0.3">
      <c r="A312" s="26"/>
      <c r="B312" s="27"/>
      <c r="C312" s="28"/>
      <c r="D312" s="29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</row>
    <row r="313" spans="1:46" ht="15.75" customHeight="1" x14ac:dyDescent="0.3">
      <c r="A313" s="26"/>
      <c r="B313" s="27"/>
      <c r="C313" s="28"/>
      <c r="D313" s="29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</row>
    <row r="314" spans="1:46" ht="15.75" customHeight="1" x14ac:dyDescent="0.3">
      <c r="A314" s="26"/>
      <c r="B314" s="27"/>
      <c r="C314" s="28"/>
      <c r="D314" s="29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</row>
    <row r="315" spans="1:46" ht="15.75" customHeight="1" x14ac:dyDescent="0.3">
      <c r="A315" s="26"/>
      <c r="B315" s="27"/>
      <c r="C315" s="28"/>
      <c r="D315" s="29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</row>
    <row r="316" spans="1:46" ht="15.75" customHeight="1" x14ac:dyDescent="0.3">
      <c r="A316" s="26"/>
      <c r="B316" s="27"/>
      <c r="C316" s="28"/>
      <c r="D316" s="29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</row>
    <row r="317" spans="1:46" ht="15.75" customHeight="1" x14ac:dyDescent="0.3">
      <c r="A317" s="26"/>
      <c r="B317" s="27"/>
      <c r="C317" s="28"/>
      <c r="D317" s="29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</row>
    <row r="318" spans="1:46" ht="15.75" customHeight="1" x14ac:dyDescent="0.3">
      <c r="A318" s="26"/>
      <c r="B318" s="27"/>
      <c r="C318" s="28"/>
      <c r="D318" s="29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</row>
    <row r="319" spans="1:46" ht="15.75" customHeight="1" x14ac:dyDescent="0.3">
      <c r="A319" s="26"/>
      <c r="B319" s="27"/>
      <c r="C319" s="28"/>
      <c r="D319" s="29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</row>
    <row r="320" spans="1:46" ht="15.75" customHeight="1" x14ac:dyDescent="0.3">
      <c r="A320" s="26"/>
      <c r="B320" s="27"/>
      <c r="C320" s="28"/>
      <c r="D320" s="29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</row>
    <row r="321" spans="1:46" ht="15.75" customHeight="1" x14ac:dyDescent="0.3">
      <c r="A321" s="26"/>
      <c r="B321" s="27"/>
      <c r="C321" s="28"/>
      <c r="D321" s="29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</row>
    <row r="322" spans="1:46" ht="15.75" customHeight="1" x14ac:dyDescent="0.3">
      <c r="A322" s="26"/>
      <c r="B322" s="27"/>
      <c r="C322" s="28"/>
      <c r="D322" s="29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</row>
    <row r="323" spans="1:46" ht="15.75" customHeight="1" x14ac:dyDescent="0.3">
      <c r="A323" s="26"/>
      <c r="B323" s="27"/>
      <c r="C323" s="28"/>
      <c r="D323" s="29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</row>
    <row r="324" spans="1:46" ht="15.75" customHeight="1" x14ac:dyDescent="0.3">
      <c r="A324" s="26"/>
      <c r="B324" s="27"/>
      <c r="C324" s="28"/>
      <c r="D324" s="29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</row>
    <row r="325" spans="1:46" ht="15.75" customHeight="1" x14ac:dyDescent="0.3">
      <c r="A325" s="26"/>
      <c r="B325" s="27"/>
      <c r="C325" s="28"/>
      <c r="D325" s="29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</row>
    <row r="326" spans="1:46" ht="15.75" customHeight="1" x14ac:dyDescent="0.3">
      <c r="A326" s="26"/>
      <c r="B326" s="27"/>
      <c r="C326" s="28"/>
      <c r="D326" s="29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</row>
    <row r="327" spans="1:46" ht="15.75" customHeight="1" x14ac:dyDescent="0.3">
      <c r="A327" s="26"/>
      <c r="B327" s="27"/>
      <c r="C327" s="28"/>
      <c r="D327" s="29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</row>
    <row r="328" spans="1:46" ht="15.75" customHeight="1" x14ac:dyDescent="0.3">
      <c r="A328" s="26"/>
      <c r="B328" s="27"/>
      <c r="C328" s="28"/>
      <c r="D328" s="29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</row>
    <row r="329" spans="1:46" ht="15.75" customHeight="1" x14ac:dyDescent="0.3">
      <c r="A329" s="26"/>
      <c r="B329" s="27"/>
      <c r="C329" s="28"/>
      <c r="D329" s="29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</row>
    <row r="330" spans="1:46" ht="15.75" customHeight="1" x14ac:dyDescent="0.3">
      <c r="A330" s="26"/>
      <c r="B330" s="27"/>
      <c r="C330" s="28"/>
      <c r="D330" s="29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</row>
    <row r="331" spans="1:46" ht="15.75" customHeight="1" x14ac:dyDescent="0.3">
      <c r="A331" s="26"/>
      <c r="B331" s="27"/>
      <c r="C331" s="28"/>
      <c r="D331" s="29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</row>
    <row r="332" spans="1:46" ht="15.75" customHeight="1" x14ac:dyDescent="0.3">
      <c r="A332" s="26"/>
      <c r="B332" s="27"/>
      <c r="C332" s="28"/>
      <c r="D332" s="29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</row>
    <row r="333" spans="1:46" ht="15.75" customHeight="1" x14ac:dyDescent="0.3">
      <c r="A333" s="26"/>
      <c r="B333" s="27"/>
      <c r="C333" s="28"/>
      <c r="D333" s="29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</row>
    <row r="334" spans="1:46" ht="15.75" customHeight="1" x14ac:dyDescent="0.3">
      <c r="A334" s="26"/>
      <c r="B334" s="27"/>
      <c r="C334" s="28"/>
      <c r="D334" s="29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</row>
    <row r="335" spans="1:46" ht="15.75" customHeight="1" x14ac:dyDescent="0.3">
      <c r="A335" s="26"/>
      <c r="B335" s="27"/>
      <c r="C335" s="28"/>
      <c r="D335" s="29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</row>
    <row r="336" spans="1:46" ht="15.75" customHeight="1" x14ac:dyDescent="0.3">
      <c r="A336" s="26"/>
      <c r="B336" s="27"/>
      <c r="C336" s="28"/>
      <c r="D336" s="29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</row>
    <row r="337" spans="1:46" ht="15.75" customHeight="1" x14ac:dyDescent="0.3">
      <c r="A337" s="26"/>
      <c r="B337" s="27"/>
      <c r="C337" s="28"/>
      <c r="D337" s="29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</row>
    <row r="338" spans="1:46" ht="15.75" customHeight="1" x14ac:dyDescent="0.3">
      <c r="A338" s="26"/>
      <c r="B338" s="27"/>
      <c r="C338" s="28"/>
      <c r="D338" s="29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</row>
    <row r="339" spans="1:46" ht="15.75" customHeight="1" x14ac:dyDescent="0.3">
      <c r="A339" s="26"/>
      <c r="B339" s="27"/>
      <c r="C339" s="28"/>
      <c r="D339" s="29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</row>
    <row r="340" spans="1:46" ht="15.75" customHeight="1" x14ac:dyDescent="0.3">
      <c r="A340" s="26"/>
      <c r="B340" s="27"/>
      <c r="C340" s="28"/>
      <c r="D340" s="29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</row>
    <row r="341" spans="1:46" ht="15.75" customHeight="1" x14ac:dyDescent="0.3">
      <c r="A341" s="26"/>
      <c r="B341" s="27"/>
      <c r="C341" s="28"/>
      <c r="D341" s="29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</row>
    <row r="342" spans="1:46" ht="15.75" customHeight="1" x14ac:dyDescent="0.3">
      <c r="A342" s="26"/>
      <c r="B342" s="27"/>
      <c r="C342" s="28"/>
      <c r="D342" s="29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</row>
    <row r="343" spans="1:46" ht="15.75" customHeight="1" x14ac:dyDescent="0.3">
      <c r="A343" s="26"/>
      <c r="B343" s="27"/>
      <c r="C343" s="28"/>
      <c r="D343" s="29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</row>
    <row r="344" spans="1:46" ht="15.75" customHeight="1" x14ac:dyDescent="0.3">
      <c r="A344" s="26"/>
      <c r="B344" s="27"/>
      <c r="C344" s="28"/>
      <c r="D344" s="29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</row>
    <row r="345" spans="1:46" ht="15.75" customHeight="1" x14ac:dyDescent="0.3">
      <c r="A345" s="26"/>
      <c r="B345" s="27"/>
      <c r="C345" s="28"/>
      <c r="D345" s="29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</row>
    <row r="346" spans="1:46" ht="15.75" customHeight="1" x14ac:dyDescent="0.3">
      <c r="A346" s="26"/>
      <c r="B346" s="27"/>
      <c r="C346" s="28"/>
      <c r="D346" s="29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</row>
    <row r="347" spans="1:46" ht="15.75" customHeight="1" x14ac:dyDescent="0.3">
      <c r="A347" s="26"/>
      <c r="B347" s="27"/>
      <c r="C347" s="28"/>
      <c r="D347" s="29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</row>
    <row r="348" spans="1:46" ht="15.75" customHeight="1" x14ac:dyDescent="0.3">
      <c r="A348" s="26"/>
      <c r="B348" s="27"/>
      <c r="C348" s="28"/>
      <c r="D348" s="29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</row>
    <row r="349" spans="1:46" ht="15.75" customHeight="1" x14ac:dyDescent="0.3">
      <c r="A349" s="26"/>
      <c r="B349" s="27"/>
      <c r="C349" s="28"/>
      <c r="D349" s="29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</row>
    <row r="350" spans="1:46" ht="15.75" customHeight="1" x14ac:dyDescent="0.3">
      <c r="A350" s="26"/>
      <c r="B350" s="27"/>
      <c r="C350" s="28"/>
      <c r="D350" s="29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</row>
    <row r="351" spans="1:46" ht="15.75" customHeight="1" x14ac:dyDescent="0.3">
      <c r="A351" s="26"/>
      <c r="B351" s="27"/>
      <c r="C351" s="28"/>
      <c r="D351" s="29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</row>
    <row r="352" spans="1:46" ht="15.75" customHeight="1" x14ac:dyDescent="0.3">
      <c r="A352" s="26"/>
      <c r="B352" s="27"/>
      <c r="C352" s="28"/>
      <c r="D352" s="29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</row>
    <row r="353" spans="1:46" ht="15.75" customHeight="1" x14ac:dyDescent="0.3">
      <c r="A353" s="26"/>
      <c r="B353" s="27"/>
      <c r="C353" s="28"/>
      <c r="D353" s="29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</row>
    <row r="354" spans="1:46" ht="15.75" customHeight="1" x14ac:dyDescent="0.3">
      <c r="A354" s="26"/>
      <c r="B354" s="27"/>
      <c r="C354" s="28"/>
      <c r="D354" s="29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</row>
    <row r="355" spans="1:46" ht="15.75" customHeight="1" x14ac:dyDescent="0.3">
      <c r="A355" s="26"/>
      <c r="B355" s="27"/>
      <c r="C355" s="28"/>
      <c r="D355" s="29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</row>
    <row r="356" spans="1:46" ht="15.75" customHeight="1" x14ac:dyDescent="0.3">
      <c r="A356" s="26"/>
      <c r="B356" s="27"/>
      <c r="C356" s="28"/>
      <c r="D356" s="29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</row>
    <row r="357" spans="1:46" ht="15.75" customHeight="1" x14ac:dyDescent="0.3">
      <c r="A357" s="26"/>
      <c r="B357" s="27"/>
      <c r="C357" s="28"/>
      <c r="D357" s="29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</row>
    <row r="358" spans="1:46" ht="15.75" customHeight="1" x14ac:dyDescent="0.3">
      <c r="A358" s="26"/>
      <c r="B358" s="27"/>
      <c r="C358" s="28"/>
      <c r="D358" s="29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</row>
    <row r="359" spans="1:46" ht="15.75" customHeight="1" x14ac:dyDescent="0.3">
      <c r="A359" s="26"/>
      <c r="B359" s="27"/>
      <c r="C359" s="28"/>
      <c r="D359" s="29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</row>
    <row r="360" spans="1:46" ht="15.75" customHeight="1" x14ac:dyDescent="0.3">
      <c r="A360" s="26"/>
      <c r="B360" s="27"/>
      <c r="C360" s="28"/>
      <c r="D360" s="29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</row>
    <row r="361" spans="1:46" ht="15.75" customHeight="1" x14ac:dyDescent="0.3">
      <c r="A361" s="26"/>
      <c r="B361" s="27"/>
      <c r="C361" s="28"/>
      <c r="D361" s="29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</row>
    <row r="362" spans="1:46" ht="15.75" customHeight="1" x14ac:dyDescent="0.3">
      <c r="A362" s="26"/>
      <c r="B362" s="27"/>
      <c r="C362" s="28"/>
      <c r="D362" s="29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</row>
    <row r="363" spans="1:46" ht="15.75" customHeight="1" x14ac:dyDescent="0.3">
      <c r="A363" s="26"/>
      <c r="B363" s="27"/>
      <c r="C363" s="28"/>
      <c r="D363" s="29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</row>
    <row r="364" spans="1:46" ht="15.75" customHeight="1" x14ac:dyDescent="0.3">
      <c r="A364" s="26"/>
      <c r="B364" s="27"/>
      <c r="C364" s="28"/>
      <c r="D364" s="29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</row>
    <row r="365" spans="1:46" ht="15.75" customHeight="1" x14ac:dyDescent="0.3">
      <c r="A365" s="26"/>
      <c r="B365" s="27"/>
      <c r="C365" s="28"/>
      <c r="D365" s="29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</row>
    <row r="366" spans="1:46" ht="15.75" customHeight="1" x14ac:dyDescent="0.3">
      <c r="A366" s="26"/>
      <c r="B366" s="27"/>
      <c r="C366" s="28"/>
      <c r="D366" s="29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</row>
    <row r="367" spans="1:46" ht="15.75" customHeight="1" x14ac:dyDescent="0.3">
      <c r="A367" s="26"/>
      <c r="B367" s="27"/>
      <c r="C367" s="28"/>
      <c r="D367" s="29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</row>
    <row r="368" spans="1:46" ht="15.75" customHeight="1" x14ac:dyDescent="0.3">
      <c r="A368" s="26"/>
      <c r="B368" s="27"/>
      <c r="C368" s="28"/>
      <c r="D368" s="29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</row>
    <row r="369" spans="1:46" ht="15.75" customHeight="1" x14ac:dyDescent="0.3">
      <c r="A369" s="26"/>
      <c r="B369" s="27"/>
      <c r="C369" s="28"/>
      <c r="D369" s="29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</row>
    <row r="370" spans="1:46" ht="15.75" customHeight="1" x14ac:dyDescent="0.3">
      <c r="A370" s="26"/>
      <c r="B370" s="27"/>
      <c r="C370" s="28"/>
      <c r="D370" s="29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</row>
    <row r="371" spans="1:46" ht="15.75" customHeight="1" x14ac:dyDescent="0.3">
      <c r="A371" s="26"/>
      <c r="B371" s="27"/>
      <c r="C371" s="28"/>
      <c r="D371" s="29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</row>
    <row r="372" spans="1:46" ht="15.75" customHeight="1" x14ac:dyDescent="0.3">
      <c r="A372" s="26"/>
      <c r="B372" s="27"/>
      <c r="C372" s="28"/>
      <c r="D372" s="29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</row>
    <row r="373" spans="1:46" ht="15.75" customHeight="1" x14ac:dyDescent="0.3">
      <c r="A373" s="26"/>
      <c r="B373" s="27"/>
      <c r="C373" s="28"/>
      <c r="D373" s="29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</row>
    <row r="374" spans="1:46" ht="15.75" customHeight="1" x14ac:dyDescent="0.3">
      <c r="A374" s="26"/>
      <c r="B374" s="27"/>
      <c r="C374" s="28"/>
      <c r="D374" s="29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</row>
    <row r="375" spans="1:46" ht="15.75" customHeight="1" x14ac:dyDescent="0.3">
      <c r="A375" s="26"/>
      <c r="B375" s="27"/>
      <c r="C375" s="28"/>
      <c r="D375" s="29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</row>
    <row r="376" spans="1:46" ht="15.75" customHeight="1" x14ac:dyDescent="0.3">
      <c r="A376" s="26"/>
      <c r="B376" s="27"/>
      <c r="C376" s="28"/>
      <c r="D376" s="29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</row>
    <row r="377" spans="1:46" ht="15.75" customHeight="1" x14ac:dyDescent="0.3">
      <c r="A377" s="26"/>
      <c r="B377" s="27"/>
      <c r="C377" s="28"/>
      <c r="D377" s="29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</row>
    <row r="378" spans="1:46" ht="15.75" customHeight="1" x14ac:dyDescent="0.3">
      <c r="A378" s="26"/>
      <c r="B378" s="27"/>
      <c r="C378" s="28"/>
      <c r="D378" s="29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</row>
    <row r="379" spans="1:46" ht="15.75" customHeight="1" x14ac:dyDescent="0.3">
      <c r="A379" s="26"/>
      <c r="B379" s="27"/>
      <c r="C379" s="28"/>
      <c r="D379" s="29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</row>
    <row r="380" spans="1:46" ht="15.75" customHeight="1" x14ac:dyDescent="0.3">
      <c r="A380" s="26"/>
      <c r="B380" s="27"/>
      <c r="C380" s="28"/>
      <c r="D380" s="29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</row>
    <row r="381" spans="1:46" ht="15.75" customHeight="1" x14ac:dyDescent="0.3">
      <c r="A381" s="26"/>
      <c r="B381" s="27"/>
      <c r="C381" s="28"/>
      <c r="D381" s="29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</row>
    <row r="382" spans="1:46" ht="15.75" customHeight="1" x14ac:dyDescent="0.3">
      <c r="A382" s="26"/>
      <c r="B382" s="27"/>
      <c r="C382" s="28"/>
      <c r="D382" s="29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</row>
    <row r="383" spans="1:46" ht="15.75" customHeight="1" x14ac:dyDescent="0.3">
      <c r="A383" s="26"/>
      <c r="B383" s="27"/>
      <c r="C383" s="28"/>
      <c r="D383" s="29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</row>
    <row r="384" spans="1:46" ht="15.75" customHeight="1" x14ac:dyDescent="0.3">
      <c r="A384" s="26"/>
      <c r="B384" s="27"/>
      <c r="C384" s="28"/>
      <c r="D384" s="29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</row>
    <row r="385" spans="1:46" ht="15.75" customHeight="1" x14ac:dyDescent="0.3">
      <c r="A385" s="26"/>
      <c r="B385" s="27"/>
      <c r="C385" s="28"/>
      <c r="D385" s="29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</row>
    <row r="386" spans="1:46" ht="15.75" customHeight="1" x14ac:dyDescent="0.3">
      <c r="A386" s="26"/>
      <c r="B386" s="27"/>
      <c r="C386" s="28"/>
      <c r="D386" s="29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</row>
    <row r="387" spans="1:46" ht="15.75" customHeight="1" x14ac:dyDescent="0.3">
      <c r="A387" s="26"/>
      <c r="B387" s="27"/>
      <c r="C387" s="28"/>
      <c r="D387" s="29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</row>
    <row r="388" spans="1:46" ht="15.75" customHeight="1" x14ac:dyDescent="0.3">
      <c r="A388" s="26"/>
      <c r="B388" s="27"/>
      <c r="C388" s="28"/>
      <c r="D388" s="29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</row>
    <row r="389" spans="1:46" ht="15.75" customHeight="1" x14ac:dyDescent="0.3">
      <c r="A389" s="26"/>
      <c r="B389" s="27"/>
      <c r="C389" s="28"/>
      <c r="D389" s="29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</row>
    <row r="390" spans="1:46" ht="15.75" customHeight="1" x14ac:dyDescent="0.3">
      <c r="A390" s="26"/>
      <c r="B390" s="27"/>
      <c r="C390" s="28"/>
      <c r="D390" s="29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</row>
    <row r="391" spans="1:46" ht="15.75" customHeight="1" x14ac:dyDescent="0.3">
      <c r="A391" s="26"/>
      <c r="B391" s="27"/>
      <c r="C391" s="28"/>
      <c r="D391" s="29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</row>
    <row r="392" spans="1:46" ht="15.75" customHeight="1" x14ac:dyDescent="0.3">
      <c r="A392" s="26"/>
      <c r="B392" s="27"/>
      <c r="C392" s="28"/>
      <c r="D392" s="29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</row>
    <row r="393" spans="1:46" ht="15.75" customHeight="1" x14ac:dyDescent="0.3">
      <c r="A393" s="26"/>
      <c r="B393" s="27"/>
      <c r="C393" s="28"/>
      <c r="D393" s="29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</row>
    <row r="394" spans="1:46" ht="15.75" customHeight="1" x14ac:dyDescent="0.3">
      <c r="A394" s="26"/>
      <c r="B394" s="27"/>
      <c r="C394" s="28"/>
      <c r="D394" s="29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</row>
    <row r="395" spans="1:46" ht="15.75" customHeight="1" x14ac:dyDescent="0.3">
      <c r="A395" s="26"/>
      <c r="B395" s="27"/>
      <c r="C395" s="28"/>
      <c r="D395" s="29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</row>
    <row r="396" spans="1:46" ht="15.75" customHeight="1" x14ac:dyDescent="0.3">
      <c r="A396" s="26"/>
      <c r="B396" s="27"/>
      <c r="C396" s="28"/>
      <c r="D396" s="29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</row>
    <row r="397" spans="1:46" ht="15.75" customHeight="1" x14ac:dyDescent="0.3">
      <c r="A397" s="26"/>
      <c r="B397" s="27"/>
      <c r="C397" s="28"/>
      <c r="D397" s="29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</row>
    <row r="398" spans="1:46" ht="15.75" customHeight="1" x14ac:dyDescent="0.3">
      <c r="A398" s="26"/>
      <c r="B398" s="27"/>
      <c r="C398" s="28"/>
      <c r="D398" s="29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</row>
    <row r="399" spans="1:46" ht="15.75" customHeight="1" x14ac:dyDescent="0.3">
      <c r="A399" s="26"/>
      <c r="B399" s="27"/>
      <c r="C399" s="28"/>
      <c r="D399" s="29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</row>
    <row r="400" spans="1:46" ht="15.75" customHeight="1" x14ac:dyDescent="0.3">
      <c r="A400" s="26"/>
      <c r="B400" s="27"/>
      <c r="C400" s="28"/>
      <c r="D400" s="29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</row>
    <row r="401" spans="1:46" ht="15.75" customHeight="1" x14ac:dyDescent="0.3">
      <c r="A401" s="26"/>
      <c r="B401" s="27"/>
      <c r="C401" s="28"/>
      <c r="D401" s="29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</row>
    <row r="402" spans="1:46" ht="15.75" customHeight="1" x14ac:dyDescent="0.3">
      <c r="A402" s="26"/>
      <c r="B402" s="27"/>
      <c r="C402" s="28"/>
      <c r="D402" s="29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</row>
    <row r="403" spans="1:46" ht="15.75" customHeight="1" x14ac:dyDescent="0.3">
      <c r="A403" s="26"/>
      <c r="B403" s="27"/>
      <c r="C403" s="28"/>
      <c r="D403" s="29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</row>
    <row r="404" spans="1:46" ht="15.75" customHeight="1" x14ac:dyDescent="0.3">
      <c r="A404" s="26"/>
      <c r="B404" s="27"/>
      <c r="C404" s="28"/>
      <c r="D404" s="29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</row>
    <row r="405" spans="1:46" ht="15.75" customHeight="1" x14ac:dyDescent="0.3">
      <c r="A405" s="26"/>
      <c r="B405" s="27"/>
      <c r="C405" s="28"/>
      <c r="D405" s="29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</row>
    <row r="406" spans="1:46" ht="15.75" customHeight="1" x14ac:dyDescent="0.3">
      <c r="A406" s="26"/>
      <c r="B406" s="27"/>
      <c r="C406" s="28"/>
      <c r="D406" s="29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</row>
    <row r="407" spans="1:46" ht="15.75" customHeight="1" x14ac:dyDescent="0.3">
      <c r="A407" s="26"/>
      <c r="B407" s="27"/>
      <c r="C407" s="28"/>
      <c r="D407" s="29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</row>
    <row r="408" spans="1:46" ht="15.75" customHeight="1" x14ac:dyDescent="0.3">
      <c r="A408" s="26"/>
      <c r="B408" s="27"/>
      <c r="C408" s="28"/>
      <c r="D408" s="29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</row>
    <row r="409" spans="1:46" ht="15.75" customHeight="1" x14ac:dyDescent="0.3">
      <c r="A409" s="26"/>
      <c r="B409" s="27"/>
      <c r="C409" s="28"/>
      <c r="D409" s="29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</row>
    <row r="410" spans="1:46" ht="15.75" customHeight="1" x14ac:dyDescent="0.3">
      <c r="A410" s="26"/>
      <c r="B410" s="27"/>
      <c r="C410" s="28"/>
      <c r="D410" s="29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</row>
    <row r="411" spans="1:46" ht="15.75" customHeight="1" x14ac:dyDescent="0.3">
      <c r="A411" s="26"/>
      <c r="B411" s="27"/>
      <c r="C411" s="28"/>
      <c r="D411" s="29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</row>
    <row r="412" spans="1:46" ht="15.75" customHeight="1" x14ac:dyDescent="0.3">
      <c r="A412" s="26"/>
      <c r="B412" s="27"/>
      <c r="C412" s="28"/>
      <c r="D412" s="29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</row>
    <row r="413" spans="1:46" ht="15.75" customHeight="1" x14ac:dyDescent="0.3">
      <c r="A413" s="26"/>
      <c r="B413" s="27"/>
      <c r="C413" s="28"/>
      <c r="D413" s="29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</row>
    <row r="414" spans="1:46" ht="15.75" customHeight="1" x14ac:dyDescent="0.3">
      <c r="A414" s="26"/>
      <c r="B414" s="27"/>
      <c r="C414" s="28"/>
      <c r="D414" s="29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</row>
    <row r="415" spans="1:46" ht="15.75" customHeight="1" x14ac:dyDescent="0.3">
      <c r="A415" s="26"/>
      <c r="B415" s="27"/>
      <c r="C415" s="28"/>
      <c r="D415" s="29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</row>
    <row r="416" spans="1:46" ht="15.75" customHeight="1" x14ac:dyDescent="0.3">
      <c r="A416" s="26"/>
      <c r="B416" s="27"/>
      <c r="C416" s="28"/>
      <c r="D416" s="29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</row>
    <row r="417" spans="1:46" ht="15.75" customHeight="1" x14ac:dyDescent="0.3">
      <c r="A417" s="26"/>
      <c r="B417" s="27"/>
      <c r="C417" s="28"/>
      <c r="D417" s="29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</row>
    <row r="418" spans="1:46" ht="15.75" customHeight="1" x14ac:dyDescent="0.3">
      <c r="A418" s="26"/>
      <c r="B418" s="27"/>
      <c r="C418" s="28"/>
      <c r="D418" s="29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</row>
    <row r="419" spans="1:46" ht="15.75" customHeight="1" x14ac:dyDescent="0.3">
      <c r="A419" s="26"/>
      <c r="B419" s="27"/>
      <c r="C419" s="28"/>
      <c r="D419" s="29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</row>
    <row r="420" spans="1:46" ht="15.75" customHeight="1" x14ac:dyDescent="0.3">
      <c r="A420" s="26"/>
      <c r="B420" s="27"/>
      <c r="C420" s="28"/>
      <c r="D420" s="29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</row>
    <row r="421" spans="1:46" ht="15.75" customHeight="1" x14ac:dyDescent="0.3">
      <c r="A421" s="26"/>
      <c r="B421" s="27"/>
      <c r="C421" s="28"/>
      <c r="D421" s="29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</row>
    <row r="422" spans="1:46" ht="15.75" customHeight="1" x14ac:dyDescent="0.3">
      <c r="A422" s="26"/>
      <c r="B422" s="27"/>
      <c r="C422" s="28"/>
      <c r="D422" s="29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</row>
    <row r="423" spans="1:46" ht="15.75" customHeight="1" x14ac:dyDescent="0.3">
      <c r="A423" s="26"/>
      <c r="B423" s="27"/>
      <c r="C423" s="28"/>
      <c r="D423" s="29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</row>
    <row r="424" spans="1:46" ht="15.75" customHeight="1" x14ac:dyDescent="0.3">
      <c r="A424" s="26"/>
      <c r="B424" s="27"/>
      <c r="C424" s="28"/>
      <c r="D424" s="29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</row>
    <row r="425" spans="1:46" ht="15.75" customHeight="1" x14ac:dyDescent="0.3">
      <c r="A425" s="26"/>
      <c r="B425" s="27"/>
      <c r="C425" s="28"/>
      <c r="D425" s="29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</row>
    <row r="426" spans="1:46" ht="15.75" customHeight="1" x14ac:dyDescent="0.3">
      <c r="A426" s="26"/>
      <c r="B426" s="27"/>
      <c r="C426" s="28"/>
      <c r="D426" s="29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</row>
    <row r="427" spans="1:46" ht="15.75" customHeight="1" x14ac:dyDescent="0.3">
      <c r="A427" s="26"/>
      <c r="B427" s="27"/>
      <c r="C427" s="28"/>
      <c r="D427" s="29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</row>
    <row r="428" spans="1:46" ht="15.75" customHeight="1" x14ac:dyDescent="0.3">
      <c r="A428" s="26"/>
      <c r="B428" s="27"/>
      <c r="C428" s="28"/>
      <c r="D428" s="29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</row>
    <row r="429" spans="1:46" ht="15.75" customHeight="1" x14ac:dyDescent="0.3">
      <c r="A429" s="26"/>
      <c r="B429" s="27"/>
      <c r="C429" s="28"/>
      <c r="D429" s="29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</row>
    <row r="430" spans="1:46" ht="15.75" customHeight="1" x14ac:dyDescent="0.3">
      <c r="A430" s="26"/>
      <c r="B430" s="27"/>
      <c r="C430" s="28"/>
      <c r="D430" s="29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</row>
    <row r="431" spans="1:46" ht="15.75" customHeight="1" x14ac:dyDescent="0.3">
      <c r="A431" s="26"/>
      <c r="B431" s="27"/>
      <c r="C431" s="28"/>
      <c r="D431" s="29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</row>
    <row r="432" spans="1:46" ht="15.75" customHeight="1" x14ac:dyDescent="0.3">
      <c r="A432" s="26"/>
      <c r="B432" s="27"/>
      <c r="C432" s="28"/>
      <c r="D432" s="29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</row>
    <row r="433" spans="1:46" ht="15.75" customHeight="1" x14ac:dyDescent="0.3">
      <c r="A433" s="26"/>
      <c r="B433" s="27"/>
      <c r="C433" s="28"/>
      <c r="D433" s="29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</row>
    <row r="434" spans="1:46" ht="15.75" customHeight="1" x14ac:dyDescent="0.3">
      <c r="A434" s="26"/>
      <c r="B434" s="27"/>
      <c r="C434" s="28"/>
      <c r="D434" s="29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</row>
    <row r="435" spans="1:46" ht="15.75" customHeight="1" x14ac:dyDescent="0.3">
      <c r="A435" s="26"/>
      <c r="B435" s="27"/>
      <c r="C435" s="28"/>
      <c r="D435" s="29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</row>
    <row r="436" spans="1:46" ht="15.75" customHeight="1" x14ac:dyDescent="0.3">
      <c r="A436" s="26"/>
      <c r="B436" s="27"/>
      <c r="C436" s="28"/>
      <c r="D436" s="29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</row>
    <row r="437" spans="1:46" ht="15.75" customHeight="1" x14ac:dyDescent="0.3">
      <c r="A437" s="26"/>
      <c r="B437" s="27"/>
      <c r="C437" s="28"/>
      <c r="D437" s="29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</row>
    <row r="438" spans="1:46" ht="15.75" customHeight="1" x14ac:dyDescent="0.3">
      <c r="A438" s="26"/>
      <c r="B438" s="27"/>
      <c r="C438" s="28"/>
      <c r="D438" s="29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</row>
    <row r="439" spans="1:46" ht="15.75" customHeight="1" x14ac:dyDescent="0.3">
      <c r="A439" s="26"/>
      <c r="B439" s="27"/>
      <c r="C439" s="28"/>
      <c r="D439" s="29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</row>
    <row r="440" spans="1:46" ht="15.75" customHeight="1" x14ac:dyDescent="0.3">
      <c r="A440" s="26"/>
      <c r="B440" s="27"/>
      <c r="C440" s="28"/>
      <c r="D440" s="29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</row>
    <row r="441" spans="1:46" ht="15.75" customHeight="1" x14ac:dyDescent="0.3">
      <c r="A441" s="26"/>
      <c r="B441" s="27"/>
      <c r="C441" s="28"/>
      <c r="D441" s="29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</row>
    <row r="442" spans="1:46" ht="15.75" customHeight="1" x14ac:dyDescent="0.3">
      <c r="A442" s="26"/>
      <c r="B442" s="27"/>
      <c r="C442" s="28"/>
      <c r="D442" s="29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</row>
    <row r="443" spans="1:46" ht="15.75" customHeight="1" x14ac:dyDescent="0.3">
      <c r="A443" s="26"/>
      <c r="B443" s="27"/>
      <c r="C443" s="28"/>
      <c r="D443" s="29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</row>
    <row r="444" spans="1:46" ht="15.75" customHeight="1" x14ac:dyDescent="0.3">
      <c r="A444" s="26"/>
      <c r="B444" s="27"/>
      <c r="C444" s="28"/>
      <c r="D444" s="29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</row>
    <row r="445" spans="1:46" ht="15.75" customHeight="1" x14ac:dyDescent="0.3">
      <c r="A445" s="26"/>
      <c r="B445" s="27"/>
      <c r="C445" s="28"/>
      <c r="D445" s="29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</row>
    <row r="446" spans="1:46" ht="15.75" customHeight="1" x14ac:dyDescent="0.3">
      <c r="A446" s="26"/>
      <c r="B446" s="27"/>
      <c r="C446" s="28"/>
      <c r="D446" s="29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</row>
    <row r="447" spans="1:46" ht="15.75" customHeight="1" x14ac:dyDescent="0.3">
      <c r="A447" s="26"/>
      <c r="B447" s="27"/>
      <c r="C447" s="28"/>
      <c r="D447" s="29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</row>
    <row r="448" spans="1:46" ht="15.75" customHeight="1" x14ac:dyDescent="0.3">
      <c r="A448" s="26"/>
      <c r="B448" s="27"/>
      <c r="C448" s="28"/>
      <c r="D448" s="29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</row>
    <row r="449" spans="1:46" ht="15.75" customHeight="1" x14ac:dyDescent="0.3">
      <c r="A449" s="26"/>
      <c r="B449" s="27"/>
      <c r="C449" s="28"/>
      <c r="D449" s="29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</row>
    <row r="450" spans="1:46" ht="15.75" customHeight="1" x14ac:dyDescent="0.3">
      <c r="A450" s="26"/>
      <c r="B450" s="27"/>
      <c r="C450" s="28"/>
      <c r="D450" s="29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</row>
    <row r="451" spans="1:46" ht="15.75" customHeight="1" x14ac:dyDescent="0.3">
      <c r="A451" s="26"/>
      <c r="B451" s="27"/>
      <c r="C451" s="28"/>
      <c r="D451" s="29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</row>
    <row r="452" spans="1:46" ht="15.75" customHeight="1" x14ac:dyDescent="0.3">
      <c r="A452" s="26"/>
      <c r="B452" s="27"/>
      <c r="C452" s="28"/>
      <c r="D452" s="29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</row>
    <row r="453" spans="1:46" ht="15.75" customHeight="1" x14ac:dyDescent="0.3">
      <c r="A453" s="26"/>
      <c r="B453" s="27"/>
      <c r="C453" s="28"/>
      <c r="D453" s="29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</row>
    <row r="454" spans="1:46" ht="15.75" customHeight="1" x14ac:dyDescent="0.3">
      <c r="A454" s="26"/>
      <c r="B454" s="27"/>
      <c r="C454" s="28"/>
      <c r="D454" s="29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</row>
    <row r="455" spans="1:46" ht="15.75" customHeight="1" x14ac:dyDescent="0.3">
      <c r="A455" s="26"/>
      <c r="B455" s="27"/>
      <c r="C455" s="28"/>
      <c r="D455" s="29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</row>
    <row r="456" spans="1:46" ht="15.75" customHeight="1" x14ac:dyDescent="0.3">
      <c r="A456" s="26"/>
      <c r="B456" s="27"/>
      <c r="C456" s="28"/>
      <c r="D456" s="29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</row>
    <row r="457" spans="1:46" ht="15.75" customHeight="1" x14ac:dyDescent="0.3">
      <c r="A457" s="26"/>
      <c r="B457" s="27"/>
      <c r="C457" s="28"/>
      <c r="D457" s="29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</row>
    <row r="458" spans="1:46" ht="15.75" customHeight="1" x14ac:dyDescent="0.3">
      <c r="A458" s="26"/>
      <c r="B458" s="27"/>
      <c r="C458" s="28"/>
      <c r="D458" s="29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</row>
    <row r="459" spans="1:46" ht="15.75" customHeight="1" x14ac:dyDescent="0.3">
      <c r="A459" s="26"/>
      <c r="B459" s="27"/>
      <c r="C459" s="28"/>
      <c r="D459" s="29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</row>
    <row r="460" spans="1:46" ht="15.75" customHeight="1" x14ac:dyDescent="0.3">
      <c r="A460" s="26"/>
      <c r="B460" s="27"/>
      <c r="C460" s="28"/>
      <c r="D460" s="29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</row>
    <row r="461" spans="1:46" ht="15.75" customHeight="1" x14ac:dyDescent="0.3">
      <c r="A461" s="26"/>
      <c r="B461" s="27"/>
      <c r="C461" s="28"/>
      <c r="D461" s="29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</row>
    <row r="462" spans="1:46" ht="15.75" customHeight="1" x14ac:dyDescent="0.3">
      <c r="A462" s="26"/>
      <c r="B462" s="27"/>
      <c r="C462" s="28"/>
      <c r="D462" s="29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</row>
    <row r="463" spans="1:46" ht="15.75" customHeight="1" x14ac:dyDescent="0.3">
      <c r="A463" s="26"/>
      <c r="B463" s="27"/>
      <c r="C463" s="28"/>
      <c r="D463" s="29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</row>
    <row r="464" spans="1:46" ht="15.75" customHeight="1" x14ac:dyDescent="0.3">
      <c r="A464" s="26"/>
      <c r="B464" s="27"/>
      <c r="C464" s="28"/>
      <c r="D464" s="29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</row>
    <row r="465" spans="1:46" ht="15.75" customHeight="1" x14ac:dyDescent="0.3">
      <c r="A465" s="26"/>
      <c r="B465" s="27"/>
      <c r="C465" s="28"/>
      <c r="D465" s="29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</row>
    <row r="466" spans="1:46" ht="15.75" customHeight="1" x14ac:dyDescent="0.3">
      <c r="A466" s="26"/>
      <c r="B466" s="27"/>
      <c r="C466" s="28"/>
      <c r="D466" s="29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</row>
    <row r="467" spans="1:46" ht="15.75" customHeight="1" x14ac:dyDescent="0.3">
      <c r="A467" s="26"/>
      <c r="B467" s="27"/>
      <c r="C467" s="28"/>
      <c r="D467" s="29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</row>
    <row r="468" spans="1:46" ht="15.75" customHeight="1" x14ac:dyDescent="0.3">
      <c r="A468" s="26"/>
      <c r="B468" s="27"/>
      <c r="C468" s="28"/>
      <c r="D468" s="29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</row>
    <row r="469" spans="1:46" ht="15.75" customHeight="1" x14ac:dyDescent="0.3">
      <c r="A469" s="26"/>
      <c r="B469" s="27"/>
      <c r="C469" s="28"/>
      <c r="D469" s="29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</row>
    <row r="470" spans="1:46" ht="15.75" customHeight="1" x14ac:dyDescent="0.3">
      <c r="A470" s="26"/>
      <c r="B470" s="27"/>
      <c r="C470" s="28"/>
      <c r="D470" s="29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</row>
    <row r="471" spans="1:46" ht="15.75" customHeight="1" x14ac:dyDescent="0.3">
      <c r="A471" s="26"/>
      <c r="B471" s="27"/>
      <c r="C471" s="28"/>
      <c r="D471" s="29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</row>
    <row r="472" spans="1:46" ht="15.75" customHeight="1" x14ac:dyDescent="0.3">
      <c r="A472" s="26"/>
      <c r="B472" s="27"/>
      <c r="C472" s="28"/>
      <c r="D472" s="29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</row>
    <row r="473" spans="1:46" ht="15.75" customHeight="1" x14ac:dyDescent="0.3">
      <c r="A473" s="26"/>
      <c r="B473" s="27"/>
      <c r="C473" s="28"/>
      <c r="D473" s="29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</row>
    <row r="474" spans="1:46" ht="15.75" customHeight="1" x14ac:dyDescent="0.3">
      <c r="A474" s="26"/>
      <c r="B474" s="27"/>
      <c r="C474" s="28"/>
      <c r="D474" s="29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</row>
    <row r="475" spans="1:46" ht="15.75" customHeight="1" x14ac:dyDescent="0.3">
      <c r="A475" s="26"/>
      <c r="B475" s="27"/>
      <c r="C475" s="28"/>
      <c r="D475" s="29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</row>
    <row r="476" spans="1:46" ht="15.75" customHeight="1" x14ac:dyDescent="0.3">
      <c r="A476" s="26"/>
      <c r="B476" s="27"/>
      <c r="C476" s="28"/>
      <c r="D476" s="29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</row>
    <row r="477" spans="1:46" ht="15.75" customHeight="1" x14ac:dyDescent="0.3">
      <c r="A477" s="26"/>
      <c r="B477" s="27"/>
      <c r="C477" s="28"/>
      <c r="D477" s="29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</row>
    <row r="478" spans="1:46" ht="15.75" customHeight="1" x14ac:dyDescent="0.3">
      <c r="A478" s="26"/>
      <c r="B478" s="27"/>
      <c r="C478" s="28"/>
      <c r="D478" s="29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</row>
    <row r="479" spans="1:46" ht="15.75" customHeight="1" x14ac:dyDescent="0.3">
      <c r="A479" s="26"/>
      <c r="B479" s="27"/>
      <c r="C479" s="28"/>
      <c r="D479" s="29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</row>
    <row r="480" spans="1:46" ht="15.75" customHeight="1" x14ac:dyDescent="0.3">
      <c r="A480" s="26"/>
      <c r="B480" s="27"/>
      <c r="C480" s="28"/>
      <c r="D480" s="29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</row>
    <row r="481" spans="1:46" ht="15.75" customHeight="1" x14ac:dyDescent="0.3">
      <c r="A481" s="26"/>
      <c r="B481" s="27"/>
      <c r="C481" s="28"/>
      <c r="D481" s="29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</row>
    <row r="482" spans="1:46" ht="15.75" customHeight="1" x14ac:dyDescent="0.3">
      <c r="A482" s="26"/>
      <c r="B482" s="27"/>
      <c r="C482" s="28"/>
      <c r="D482" s="29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</row>
    <row r="483" spans="1:46" ht="15.75" customHeight="1" x14ac:dyDescent="0.3">
      <c r="A483" s="26"/>
      <c r="B483" s="27"/>
      <c r="C483" s="28"/>
      <c r="D483" s="29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</row>
    <row r="484" spans="1:46" ht="15.75" customHeight="1" x14ac:dyDescent="0.3">
      <c r="A484" s="26"/>
      <c r="B484" s="27"/>
      <c r="C484" s="28"/>
      <c r="D484" s="29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</row>
    <row r="485" spans="1:46" ht="15.75" customHeight="1" x14ac:dyDescent="0.3">
      <c r="A485" s="26"/>
      <c r="B485" s="27"/>
      <c r="C485" s="28"/>
      <c r="D485" s="29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</row>
    <row r="486" spans="1:46" ht="15.75" customHeight="1" x14ac:dyDescent="0.3">
      <c r="A486" s="26"/>
      <c r="B486" s="27"/>
      <c r="C486" s="28"/>
      <c r="D486" s="29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</row>
    <row r="487" spans="1:46" ht="15.75" customHeight="1" x14ac:dyDescent="0.3">
      <c r="A487" s="26"/>
      <c r="B487" s="27"/>
      <c r="C487" s="28"/>
      <c r="D487" s="29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</row>
    <row r="488" spans="1:46" ht="15.75" customHeight="1" x14ac:dyDescent="0.3">
      <c r="A488" s="26"/>
      <c r="B488" s="27"/>
      <c r="C488" s="28"/>
      <c r="D488" s="29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</row>
    <row r="489" spans="1:46" ht="15.75" customHeight="1" x14ac:dyDescent="0.3">
      <c r="A489" s="26"/>
      <c r="B489" s="27"/>
      <c r="C489" s="28"/>
      <c r="D489" s="29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</row>
    <row r="490" spans="1:46" ht="15.75" customHeight="1" x14ac:dyDescent="0.3">
      <c r="A490" s="26"/>
      <c r="B490" s="27"/>
      <c r="C490" s="28"/>
      <c r="D490" s="29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</row>
    <row r="491" spans="1:46" ht="15.75" customHeight="1" x14ac:dyDescent="0.3">
      <c r="A491" s="26"/>
      <c r="B491" s="27"/>
      <c r="C491" s="28"/>
      <c r="D491" s="29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</row>
    <row r="492" spans="1:46" ht="15.75" customHeight="1" x14ac:dyDescent="0.3">
      <c r="A492" s="26"/>
      <c r="B492" s="27"/>
      <c r="C492" s="28"/>
      <c r="D492" s="29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</row>
    <row r="493" spans="1:46" ht="15.75" customHeight="1" x14ac:dyDescent="0.3">
      <c r="A493" s="26"/>
      <c r="B493" s="27"/>
      <c r="C493" s="28"/>
      <c r="D493" s="29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</row>
    <row r="494" spans="1:46" ht="15.75" customHeight="1" x14ac:dyDescent="0.3">
      <c r="A494" s="26"/>
      <c r="B494" s="27"/>
      <c r="C494" s="28"/>
      <c r="D494" s="29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</row>
    <row r="495" spans="1:46" ht="15.75" customHeight="1" x14ac:dyDescent="0.3">
      <c r="A495" s="26"/>
      <c r="B495" s="27"/>
      <c r="C495" s="28"/>
      <c r="D495" s="29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</row>
    <row r="496" spans="1:46" ht="15.75" customHeight="1" x14ac:dyDescent="0.3">
      <c r="A496" s="26"/>
      <c r="B496" s="27"/>
      <c r="C496" s="28"/>
      <c r="D496" s="29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</row>
    <row r="497" spans="1:46" ht="15.75" customHeight="1" x14ac:dyDescent="0.3">
      <c r="A497" s="26"/>
      <c r="B497" s="27"/>
      <c r="C497" s="28"/>
      <c r="D497" s="29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</row>
    <row r="498" spans="1:46" ht="15.75" customHeight="1" x14ac:dyDescent="0.3">
      <c r="A498" s="26"/>
      <c r="B498" s="27"/>
      <c r="C498" s="28"/>
      <c r="D498" s="29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</row>
    <row r="499" spans="1:46" ht="15.75" customHeight="1" x14ac:dyDescent="0.3">
      <c r="A499" s="26"/>
      <c r="B499" s="27"/>
      <c r="C499" s="28"/>
      <c r="D499" s="29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</row>
    <row r="500" spans="1:46" ht="15.75" customHeight="1" x14ac:dyDescent="0.3">
      <c r="A500" s="26"/>
      <c r="B500" s="27"/>
      <c r="C500" s="28"/>
      <c r="D500" s="29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</row>
    <row r="501" spans="1:46" ht="15.75" customHeight="1" x14ac:dyDescent="0.3">
      <c r="A501" s="26"/>
      <c r="B501" s="27"/>
      <c r="C501" s="28"/>
      <c r="D501" s="29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</row>
    <row r="502" spans="1:46" ht="15.75" customHeight="1" x14ac:dyDescent="0.3">
      <c r="A502" s="26"/>
      <c r="B502" s="27"/>
      <c r="C502" s="28"/>
      <c r="D502" s="29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</row>
    <row r="503" spans="1:46" ht="15.75" customHeight="1" x14ac:dyDescent="0.3">
      <c r="A503" s="26"/>
      <c r="B503" s="27"/>
      <c r="C503" s="28"/>
      <c r="D503" s="29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</row>
    <row r="504" spans="1:46" ht="15.75" customHeight="1" x14ac:dyDescent="0.3">
      <c r="A504" s="26"/>
      <c r="B504" s="27"/>
      <c r="C504" s="28"/>
      <c r="D504" s="29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</row>
    <row r="505" spans="1:46" ht="15.75" customHeight="1" x14ac:dyDescent="0.3">
      <c r="A505" s="26"/>
      <c r="B505" s="27"/>
      <c r="C505" s="28"/>
      <c r="D505" s="29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</row>
    <row r="506" spans="1:46" ht="15.75" customHeight="1" x14ac:dyDescent="0.3">
      <c r="A506" s="26"/>
      <c r="B506" s="27"/>
      <c r="C506" s="28"/>
      <c r="D506" s="29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</row>
    <row r="507" spans="1:46" ht="15.75" customHeight="1" x14ac:dyDescent="0.3">
      <c r="A507" s="26"/>
      <c r="B507" s="27"/>
      <c r="C507" s="28"/>
      <c r="D507" s="29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</row>
    <row r="508" spans="1:46" ht="15.75" customHeight="1" x14ac:dyDescent="0.3">
      <c r="A508" s="26"/>
      <c r="B508" s="27"/>
      <c r="C508" s="28"/>
      <c r="D508" s="29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</row>
    <row r="509" spans="1:46" ht="15.75" customHeight="1" x14ac:dyDescent="0.3">
      <c r="A509" s="26"/>
      <c r="B509" s="27"/>
      <c r="C509" s="28"/>
      <c r="D509" s="29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</row>
    <row r="510" spans="1:46" ht="15.75" customHeight="1" x14ac:dyDescent="0.3">
      <c r="A510" s="26"/>
      <c r="B510" s="27"/>
      <c r="C510" s="28"/>
      <c r="D510" s="29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</row>
    <row r="511" spans="1:46" ht="15.75" customHeight="1" x14ac:dyDescent="0.3">
      <c r="A511" s="26"/>
      <c r="B511" s="27"/>
      <c r="C511" s="28"/>
      <c r="D511" s="29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</row>
    <row r="512" spans="1:46" ht="15.75" customHeight="1" x14ac:dyDescent="0.3">
      <c r="A512" s="26"/>
      <c r="B512" s="27"/>
      <c r="C512" s="28"/>
      <c r="D512" s="29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</row>
    <row r="513" spans="1:46" ht="15.75" customHeight="1" x14ac:dyDescent="0.3">
      <c r="A513" s="26"/>
      <c r="B513" s="27"/>
      <c r="C513" s="28"/>
      <c r="D513" s="29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27"/>
    </row>
    <row r="514" spans="1:46" ht="15.75" customHeight="1" x14ac:dyDescent="0.3">
      <c r="A514" s="26"/>
      <c r="B514" s="27"/>
      <c r="C514" s="28"/>
      <c r="D514" s="29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</row>
    <row r="515" spans="1:46" ht="15.75" customHeight="1" x14ac:dyDescent="0.3">
      <c r="A515" s="26"/>
      <c r="B515" s="27"/>
      <c r="C515" s="28"/>
      <c r="D515" s="29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</row>
    <row r="516" spans="1:46" ht="15.75" customHeight="1" x14ac:dyDescent="0.3">
      <c r="A516" s="26"/>
      <c r="B516" s="27"/>
      <c r="C516" s="28"/>
      <c r="D516" s="29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</row>
    <row r="517" spans="1:46" ht="15.75" customHeight="1" x14ac:dyDescent="0.3">
      <c r="A517" s="26"/>
      <c r="B517" s="27"/>
      <c r="C517" s="28"/>
      <c r="D517" s="29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27"/>
    </row>
    <row r="518" spans="1:46" ht="15.75" customHeight="1" x14ac:dyDescent="0.3">
      <c r="A518" s="26"/>
      <c r="B518" s="27"/>
      <c r="C518" s="28"/>
      <c r="D518" s="29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</row>
    <row r="519" spans="1:46" ht="15.75" customHeight="1" x14ac:dyDescent="0.3">
      <c r="A519" s="26"/>
      <c r="B519" s="27"/>
      <c r="C519" s="28"/>
      <c r="D519" s="29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</row>
    <row r="520" spans="1:46" ht="15.75" customHeight="1" x14ac:dyDescent="0.3">
      <c r="A520" s="26"/>
      <c r="B520" s="27"/>
      <c r="C520" s="28"/>
      <c r="D520" s="29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</row>
    <row r="521" spans="1:46" ht="15.75" customHeight="1" x14ac:dyDescent="0.3">
      <c r="A521" s="26"/>
      <c r="B521" s="27"/>
      <c r="C521" s="28"/>
      <c r="D521" s="29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  <c r="AP521" s="27"/>
      <c r="AQ521" s="27"/>
      <c r="AR521" s="27"/>
      <c r="AS521" s="27"/>
      <c r="AT521" s="27"/>
    </row>
    <row r="522" spans="1:46" ht="15.75" customHeight="1" x14ac:dyDescent="0.3">
      <c r="A522" s="26"/>
      <c r="B522" s="27"/>
      <c r="C522" s="28"/>
      <c r="D522" s="29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  <c r="AP522" s="27"/>
      <c r="AQ522" s="27"/>
      <c r="AR522" s="27"/>
      <c r="AS522" s="27"/>
      <c r="AT522" s="27"/>
    </row>
    <row r="523" spans="1:46" ht="15.75" customHeight="1" x14ac:dyDescent="0.3">
      <c r="A523" s="26"/>
      <c r="B523" s="27"/>
      <c r="C523" s="28"/>
      <c r="D523" s="29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  <c r="AK523" s="27"/>
      <c r="AL523" s="27"/>
      <c r="AM523" s="27"/>
      <c r="AN523" s="27"/>
      <c r="AO523" s="27"/>
      <c r="AP523" s="27"/>
      <c r="AQ523" s="27"/>
      <c r="AR523" s="27"/>
      <c r="AS523" s="27"/>
      <c r="AT523" s="27"/>
    </row>
    <row r="524" spans="1:46" ht="15.75" customHeight="1" x14ac:dyDescent="0.3">
      <c r="A524" s="26"/>
      <c r="B524" s="27"/>
      <c r="C524" s="28"/>
      <c r="D524" s="29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  <c r="AP524" s="27"/>
      <c r="AQ524" s="27"/>
      <c r="AR524" s="27"/>
      <c r="AS524" s="27"/>
      <c r="AT524" s="27"/>
    </row>
    <row r="525" spans="1:46" ht="15.75" customHeight="1" x14ac:dyDescent="0.3">
      <c r="A525" s="26"/>
      <c r="B525" s="27"/>
      <c r="C525" s="28"/>
      <c r="D525" s="29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  <c r="AP525" s="27"/>
      <c r="AQ525" s="27"/>
      <c r="AR525" s="27"/>
      <c r="AS525" s="27"/>
      <c r="AT525" s="27"/>
    </row>
    <row r="526" spans="1:46" ht="15.75" customHeight="1" x14ac:dyDescent="0.3">
      <c r="A526" s="26"/>
      <c r="B526" s="27"/>
      <c r="C526" s="28"/>
      <c r="D526" s="29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  <c r="AP526" s="27"/>
      <c r="AQ526" s="27"/>
      <c r="AR526" s="27"/>
      <c r="AS526" s="27"/>
      <c r="AT526" s="27"/>
    </row>
    <row r="527" spans="1:46" ht="15.75" customHeight="1" x14ac:dyDescent="0.3">
      <c r="A527" s="26"/>
      <c r="B527" s="27"/>
      <c r="C527" s="28"/>
      <c r="D527" s="29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  <c r="AP527" s="27"/>
      <c r="AQ527" s="27"/>
      <c r="AR527" s="27"/>
      <c r="AS527" s="27"/>
      <c r="AT527" s="27"/>
    </row>
    <row r="528" spans="1:46" ht="15.75" customHeight="1" x14ac:dyDescent="0.3">
      <c r="A528" s="26"/>
      <c r="B528" s="27"/>
      <c r="C528" s="28"/>
      <c r="D528" s="29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  <c r="AP528" s="27"/>
      <c r="AQ528" s="27"/>
      <c r="AR528" s="27"/>
      <c r="AS528" s="27"/>
      <c r="AT528" s="27"/>
    </row>
    <row r="529" spans="1:46" ht="15.75" customHeight="1" x14ac:dyDescent="0.3">
      <c r="A529" s="26"/>
      <c r="B529" s="27"/>
      <c r="C529" s="28"/>
      <c r="D529" s="29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  <c r="AP529" s="27"/>
      <c r="AQ529" s="27"/>
      <c r="AR529" s="27"/>
      <c r="AS529" s="27"/>
      <c r="AT529" s="27"/>
    </row>
    <row r="530" spans="1:46" ht="15.75" customHeight="1" x14ac:dyDescent="0.3">
      <c r="A530" s="26"/>
      <c r="B530" s="27"/>
      <c r="C530" s="28"/>
      <c r="D530" s="29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  <c r="AP530" s="27"/>
      <c r="AQ530" s="27"/>
      <c r="AR530" s="27"/>
      <c r="AS530" s="27"/>
      <c r="AT530" s="27"/>
    </row>
    <row r="531" spans="1:46" ht="15.75" customHeight="1" x14ac:dyDescent="0.3">
      <c r="A531" s="26"/>
      <c r="B531" s="27"/>
      <c r="C531" s="28"/>
      <c r="D531" s="29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  <c r="AP531" s="27"/>
      <c r="AQ531" s="27"/>
      <c r="AR531" s="27"/>
      <c r="AS531" s="27"/>
      <c r="AT531" s="27"/>
    </row>
    <row r="532" spans="1:46" ht="15.75" customHeight="1" x14ac:dyDescent="0.3">
      <c r="A532" s="26"/>
      <c r="B532" s="27"/>
      <c r="C532" s="28"/>
      <c r="D532" s="29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  <c r="AP532" s="27"/>
      <c r="AQ532" s="27"/>
      <c r="AR532" s="27"/>
      <c r="AS532" s="27"/>
      <c r="AT532" s="27"/>
    </row>
    <row r="533" spans="1:46" ht="15.75" customHeight="1" x14ac:dyDescent="0.3">
      <c r="A533" s="26"/>
      <c r="B533" s="27"/>
      <c r="C533" s="28"/>
      <c r="D533" s="29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  <c r="AP533" s="27"/>
      <c r="AQ533" s="27"/>
      <c r="AR533" s="27"/>
      <c r="AS533" s="27"/>
      <c r="AT533" s="27"/>
    </row>
    <row r="534" spans="1:46" ht="15.75" customHeight="1" x14ac:dyDescent="0.3">
      <c r="A534" s="26"/>
      <c r="B534" s="27"/>
      <c r="C534" s="28"/>
      <c r="D534" s="29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  <c r="AQ534" s="27"/>
      <c r="AR534" s="27"/>
      <c r="AS534" s="27"/>
      <c r="AT534" s="27"/>
    </row>
    <row r="535" spans="1:46" ht="15.75" customHeight="1" x14ac:dyDescent="0.3">
      <c r="A535" s="26"/>
      <c r="B535" s="27"/>
      <c r="C535" s="28"/>
      <c r="D535" s="29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27"/>
      <c r="AS535" s="27"/>
      <c r="AT535" s="27"/>
    </row>
    <row r="536" spans="1:46" ht="15.75" customHeight="1" x14ac:dyDescent="0.3">
      <c r="A536" s="26"/>
      <c r="B536" s="27"/>
      <c r="C536" s="28"/>
      <c r="D536" s="29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  <c r="AP536" s="27"/>
      <c r="AQ536" s="27"/>
      <c r="AR536" s="27"/>
      <c r="AS536" s="27"/>
      <c r="AT536" s="27"/>
    </row>
    <row r="537" spans="1:46" ht="15.75" customHeight="1" x14ac:dyDescent="0.3">
      <c r="A537" s="26"/>
      <c r="B537" s="27"/>
      <c r="C537" s="28"/>
      <c r="D537" s="29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  <c r="AP537" s="27"/>
      <c r="AQ537" s="27"/>
      <c r="AR537" s="27"/>
      <c r="AS537" s="27"/>
      <c r="AT537" s="27"/>
    </row>
    <row r="538" spans="1:46" ht="15.75" customHeight="1" x14ac:dyDescent="0.3">
      <c r="A538" s="26"/>
      <c r="B538" s="27"/>
      <c r="C538" s="28"/>
      <c r="D538" s="29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  <c r="AP538" s="27"/>
      <c r="AQ538" s="27"/>
      <c r="AR538" s="27"/>
      <c r="AS538" s="27"/>
      <c r="AT538" s="27"/>
    </row>
    <row r="539" spans="1:46" ht="15.75" customHeight="1" x14ac:dyDescent="0.3">
      <c r="A539" s="26"/>
      <c r="B539" s="27"/>
      <c r="C539" s="28"/>
      <c r="D539" s="29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27"/>
      <c r="AT539" s="27"/>
    </row>
    <row r="540" spans="1:46" ht="15.75" customHeight="1" x14ac:dyDescent="0.3">
      <c r="A540" s="26"/>
      <c r="B540" s="27"/>
      <c r="C540" s="28"/>
      <c r="D540" s="29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  <c r="AP540" s="27"/>
      <c r="AQ540" s="27"/>
      <c r="AR540" s="27"/>
      <c r="AS540" s="27"/>
      <c r="AT540" s="27"/>
    </row>
    <row r="541" spans="1:46" ht="15.75" customHeight="1" x14ac:dyDescent="0.3">
      <c r="A541" s="26"/>
      <c r="B541" s="27"/>
      <c r="C541" s="28"/>
      <c r="D541" s="29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M541" s="27"/>
      <c r="AN541" s="27"/>
      <c r="AO541" s="27"/>
      <c r="AP541" s="27"/>
      <c r="AQ541" s="27"/>
      <c r="AR541" s="27"/>
      <c r="AS541" s="27"/>
      <c r="AT541" s="27"/>
    </row>
    <row r="542" spans="1:46" ht="15.75" customHeight="1" x14ac:dyDescent="0.3">
      <c r="A542" s="26"/>
      <c r="B542" s="27"/>
      <c r="C542" s="28"/>
      <c r="D542" s="29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  <c r="AP542" s="27"/>
      <c r="AQ542" s="27"/>
      <c r="AR542" s="27"/>
      <c r="AS542" s="27"/>
      <c r="AT542" s="27"/>
    </row>
    <row r="543" spans="1:46" ht="15.75" customHeight="1" x14ac:dyDescent="0.3">
      <c r="A543" s="26"/>
      <c r="B543" s="27"/>
      <c r="C543" s="28"/>
      <c r="D543" s="29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  <c r="AP543" s="27"/>
      <c r="AQ543" s="27"/>
      <c r="AR543" s="27"/>
      <c r="AS543" s="27"/>
      <c r="AT543" s="27"/>
    </row>
    <row r="544" spans="1:46" ht="15.75" customHeight="1" x14ac:dyDescent="0.3">
      <c r="A544" s="26"/>
      <c r="B544" s="27"/>
      <c r="C544" s="28"/>
      <c r="D544" s="29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  <c r="AQ544" s="27"/>
      <c r="AR544" s="27"/>
      <c r="AS544" s="27"/>
      <c r="AT544" s="27"/>
    </row>
    <row r="545" spans="1:46" ht="15.75" customHeight="1" x14ac:dyDescent="0.3">
      <c r="A545" s="26"/>
      <c r="B545" s="27"/>
      <c r="C545" s="28"/>
      <c r="D545" s="29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  <c r="AP545" s="27"/>
      <c r="AQ545" s="27"/>
      <c r="AR545" s="27"/>
      <c r="AS545" s="27"/>
      <c r="AT545" s="27"/>
    </row>
    <row r="546" spans="1:46" ht="15.75" customHeight="1" x14ac:dyDescent="0.3">
      <c r="A546" s="26"/>
      <c r="B546" s="27"/>
      <c r="C546" s="28"/>
      <c r="D546" s="29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27"/>
      <c r="AS546" s="27"/>
      <c r="AT546" s="27"/>
    </row>
    <row r="547" spans="1:46" ht="15.75" customHeight="1" x14ac:dyDescent="0.3">
      <c r="A547" s="26"/>
      <c r="B547" s="27"/>
      <c r="C547" s="28"/>
      <c r="D547" s="29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  <c r="AQ547" s="27"/>
      <c r="AR547" s="27"/>
      <c r="AS547" s="27"/>
      <c r="AT547" s="27"/>
    </row>
    <row r="548" spans="1:46" ht="15.75" customHeight="1" x14ac:dyDescent="0.3">
      <c r="A548" s="26"/>
      <c r="B548" s="27"/>
      <c r="C548" s="28"/>
      <c r="D548" s="29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  <c r="AP548" s="27"/>
      <c r="AQ548" s="27"/>
      <c r="AR548" s="27"/>
      <c r="AS548" s="27"/>
      <c r="AT548" s="27"/>
    </row>
    <row r="549" spans="1:46" ht="15.75" customHeight="1" x14ac:dyDescent="0.3">
      <c r="A549" s="26"/>
      <c r="B549" s="27"/>
      <c r="C549" s="28"/>
      <c r="D549" s="29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  <c r="AQ549" s="27"/>
      <c r="AR549" s="27"/>
      <c r="AS549" s="27"/>
      <c r="AT549" s="27"/>
    </row>
    <row r="550" spans="1:46" ht="15.75" customHeight="1" x14ac:dyDescent="0.3">
      <c r="A550" s="26"/>
      <c r="B550" s="27"/>
      <c r="C550" s="28"/>
      <c r="D550" s="29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  <c r="AK550" s="27"/>
      <c r="AL550" s="27"/>
      <c r="AM550" s="27"/>
      <c r="AN550" s="27"/>
      <c r="AO550" s="27"/>
      <c r="AP550" s="27"/>
      <c r="AQ550" s="27"/>
      <c r="AR550" s="27"/>
      <c r="AS550" s="27"/>
      <c r="AT550" s="27"/>
    </row>
    <row r="551" spans="1:46" ht="15.75" customHeight="1" x14ac:dyDescent="0.3">
      <c r="A551" s="26"/>
      <c r="B551" s="27"/>
      <c r="C551" s="28"/>
      <c r="D551" s="29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27"/>
      <c r="AQ551" s="27"/>
      <c r="AR551" s="27"/>
      <c r="AS551" s="27"/>
      <c r="AT551" s="27"/>
    </row>
    <row r="552" spans="1:46" ht="15.75" customHeight="1" x14ac:dyDescent="0.3">
      <c r="A552" s="26"/>
      <c r="B552" s="27"/>
      <c r="C552" s="28"/>
      <c r="D552" s="29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  <c r="AP552" s="27"/>
      <c r="AQ552" s="27"/>
      <c r="AR552" s="27"/>
      <c r="AS552" s="27"/>
      <c r="AT552" s="27"/>
    </row>
    <row r="553" spans="1:46" ht="15.75" customHeight="1" x14ac:dyDescent="0.3">
      <c r="A553" s="26"/>
      <c r="B553" s="27"/>
      <c r="C553" s="28"/>
      <c r="D553" s="29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  <c r="AP553" s="27"/>
      <c r="AQ553" s="27"/>
      <c r="AR553" s="27"/>
      <c r="AS553" s="27"/>
      <c r="AT553" s="27"/>
    </row>
    <row r="554" spans="1:46" ht="15.75" customHeight="1" x14ac:dyDescent="0.3">
      <c r="A554" s="26"/>
      <c r="B554" s="27"/>
      <c r="C554" s="28"/>
      <c r="D554" s="29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  <c r="AO554" s="27"/>
      <c r="AP554" s="27"/>
      <c r="AQ554" s="27"/>
      <c r="AR554" s="27"/>
      <c r="AS554" s="27"/>
      <c r="AT554" s="27"/>
    </row>
    <row r="555" spans="1:46" ht="15.75" customHeight="1" x14ac:dyDescent="0.3">
      <c r="A555" s="26"/>
      <c r="B555" s="27"/>
      <c r="C555" s="28"/>
      <c r="D555" s="29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27"/>
      <c r="AQ555" s="27"/>
      <c r="AR555" s="27"/>
      <c r="AS555" s="27"/>
      <c r="AT555" s="27"/>
    </row>
    <row r="556" spans="1:46" ht="15.75" customHeight="1" x14ac:dyDescent="0.3">
      <c r="A556" s="26"/>
      <c r="B556" s="27"/>
      <c r="C556" s="28"/>
      <c r="D556" s="29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27"/>
      <c r="AQ556" s="27"/>
      <c r="AR556" s="27"/>
      <c r="AS556" s="27"/>
      <c r="AT556" s="27"/>
    </row>
    <row r="557" spans="1:46" ht="15.75" customHeight="1" x14ac:dyDescent="0.3">
      <c r="A557" s="26"/>
      <c r="B557" s="27"/>
      <c r="C557" s="28"/>
      <c r="D557" s="29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  <c r="AO557" s="27"/>
      <c r="AP557" s="27"/>
      <c r="AQ557" s="27"/>
      <c r="AR557" s="27"/>
      <c r="AS557" s="27"/>
      <c r="AT557" s="27"/>
    </row>
    <row r="558" spans="1:46" ht="15.75" customHeight="1" x14ac:dyDescent="0.3">
      <c r="A558" s="26"/>
      <c r="B558" s="27"/>
      <c r="C558" s="28"/>
      <c r="D558" s="29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  <c r="AP558" s="27"/>
      <c r="AQ558" s="27"/>
      <c r="AR558" s="27"/>
      <c r="AS558" s="27"/>
      <c r="AT558" s="27"/>
    </row>
    <row r="559" spans="1:46" ht="15.75" customHeight="1" x14ac:dyDescent="0.3">
      <c r="A559" s="26"/>
      <c r="B559" s="27"/>
      <c r="C559" s="28"/>
      <c r="D559" s="29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  <c r="AP559" s="27"/>
      <c r="AQ559" s="27"/>
      <c r="AR559" s="27"/>
      <c r="AS559" s="27"/>
      <c r="AT559" s="27"/>
    </row>
    <row r="560" spans="1:46" ht="15.75" customHeight="1" x14ac:dyDescent="0.3">
      <c r="A560" s="26"/>
      <c r="B560" s="27"/>
      <c r="C560" s="28"/>
      <c r="D560" s="29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  <c r="AP560" s="27"/>
      <c r="AQ560" s="27"/>
      <c r="AR560" s="27"/>
      <c r="AS560" s="27"/>
      <c r="AT560" s="27"/>
    </row>
    <row r="561" spans="1:46" ht="15.75" customHeight="1" x14ac:dyDescent="0.3">
      <c r="A561" s="26"/>
      <c r="B561" s="27"/>
      <c r="C561" s="28"/>
      <c r="D561" s="29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  <c r="AP561" s="27"/>
      <c r="AQ561" s="27"/>
      <c r="AR561" s="27"/>
      <c r="AS561" s="27"/>
      <c r="AT561" s="27"/>
    </row>
    <row r="562" spans="1:46" ht="15.75" customHeight="1" x14ac:dyDescent="0.3">
      <c r="A562" s="26"/>
      <c r="B562" s="27"/>
      <c r="C562" s="28"/>
      <c r="D562" s="29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  <c r="AO562" s="27"/>
      <c r="AP562" s="27"/>
      <c r="AQ562" s="27"/>
      <c r="AR562" s="27"/>
      <c r="AS562" s="27"/>
      <c r="AT562" s="27"/>
    </row>
    <row r="563" spans="1:46" ht="15.75" customHeight="1" x14ac:dyDescent="0.3">
      <c r="A563" s="26"/>
      <c r="B563" s="27"/>
      <c r="C563" s="28"/>
      <c r="D563" s="29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  <c r="AP563" s="27"/>
      <c r="AQ563" s="27"/>
      <c r="AR563" s="27"/>
      <c r="AS563" s="27"/>
      <c r="AT563" s="27"/>
    </row>
    <row r="564" spans="1:46" ht="15.75" customHeight="1" x14ac:dyDescent="0.3">
      <c r="A564" s="26"/>
      <c r="B564" s="27"/>
      <c r="C564" s="28"/>
      <c r="D564" s="29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  <c r="AP564" s="27"/>
      <c r="AQ564" s="27"/>
      <c r="AR564" s="27"/>
      <c r="AS564" s="27"/>
      <c r="AT564" s="27"/>
    </row>
    <row r="565" spans="1:46" ht="15.75" customHeight="1" x14ac:dyDescent="0.3">
      <c r="A565" s="26"/>
      <c r="B565" s="27"/>
      <c r="C565" s="28"/>
      <c r="D565" s="29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27"/>
      <c r="AQ565" s="27"/>
      <c r="AR565" s="27"/>
      <c r="AS565" s="27"/>
      <c r="AT565" s="27"/>
    </row>
    <row r="566" spans="1:46" ht="15.75" customHeight="1" x14ac:dyDescent="0.3">
      <c r="A566" s="26"/>
      <c r="B566" s="27"/>
      <c r="C566" s="28"/>
      <c r="D566" s="29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  <c r="AP566" s="27"/>
      <c r="AQ566" s="27"/>
      <c r="AR566" s="27"/>
      <c r="AS566" s="27"/>
      <c r="AT566" s="27"/>
    </row>
    <row r="567" spans="1:46" ht="15.75" customHeight="1" x14ac:dyDescent="0.3">
      <c r="A567" s="26"/>
      <c r="B567" s="27"/>
      <c r="C567" s="28"/>
      <c r="D567" s="29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  <c r="AP567" s="27"/>
      <c r="AQ567" s="27"/>
      <c r="AR567" s="27"/>
      <c r="AS567" s="27"/>
      <c r="AT567" s="27"/>
    </row>
    <row r="568" spans="1:46" ht="15.75" customHeight="1" x14ac:dyDescent="0.3">
      <c r="A568" s="26"/>
      <c r="B568" s="27"/>
      <c r="C568" s="28"/>
      <c r="D568" s="29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  <c r="AP568" s="27"/>
      <c r="AQ568" s="27"/>
      <c r="AR568" s="27"/>
      <c r="AS568" s="27"/>
      <c r="AT568" s="27"/>
    </row>
    <row r="569" spans="1:46" ht="15.75" customHeight="1" x14ac:dyDescent="0.3">
      <c r="A569" s="26"/>
      <c r="B569" s="27"/>
      <c r="C569" s="28"/>
      <c r="D569" s="29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  <c r="AP569" s="27"/>
      <c r="AQ569" s="27"/>
      <c r="AR569" s="27"/>
      <c r="AS569" s="27"/>
      <c r="AT569" s="27"/>
    </row>
    <row r="570" spans="1:46" ht="15.75" customHeight="1" x14ac:dyDescent="0.3">
      <c r="A570" s="26"/>
      <c r="B570" s="27"/>
      <c r="C570" s="28"/>
      <c r="D570" s="29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  <c r="AP570" s="27"/>
      <c r="AQ570" s="27"/>
      <c r="AR570" s="27"/>
      <c r="AS570" s="27"/>
      <c r="AT570" s="27"/>
    </row>
    <row r="571" spans="1:46" ht="15.75" customHeight="1" x14ac:dyDescent="0.3">
      <c r="A571" s="26"/>
      <c r="B571" s="27"/>
      <c r="C571" s="28"/>
      <c r="D571" s="29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  <c r="AP571" s="27"/>
      <c r="AQ571" s="27"/>
      <c r="AR571" s="27"/>
      <c r="AS571" s="27"/>
      <c r="AT571" s="27"/>
    </row>
    <row r="572" spans="1:46" ht="15.75" customHeight="1" x14ac:dyDescent="0.3">
      <c r="A572" s="26"/>
      <c r="B572" s="27"/>
      <c r="C572" s="28"/>
      <c r="D572" s="29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  <c r="AP572" s="27"/>
      <c r="AQ572" s="27"/>
      <c r="AR572" s="27"/>
      <c r="AS572" s="27"/>
      <c r="AT572" s="27"/>
    </row>
    <row r="573" spans="1:46" ht="15.75" customHeight="1" x14ac:dyDescent="0.3">
      <c r="A573" s="26"/>
      <c r="B573" s="27"/>
      <c r="C573" s="28"/>
      <c r="D573" s="29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27"/>
      <c r="AS573" s="27"/>
      <c r="AT573" s="27"/>
    </row>
    <row r="574" spans="1:46" ht="15.75" customHeight="1" x14ac:dyDescent="0.3">
      <c r="A574" s="26"/>
      <c r="B574" s="27"/>
      <c r="C574" s="28"/>
      <c r="D574" s="29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  <c r="AP574" s="27"/>
      <c r="AQ574" s="27"/>
      <c r="AR574" s="27"/>
      <c r="AS574" s="27"/>
      <c r="AT574" s="27"/>
    </row>
    <row r="575" spans="1:46" ht="15.75" customHeight="1" x14ac:dyDescent="0.3">
      <c r="A575" s="26"/>
      <c r="B575" s="27"/>
      <c r="C575" s="28"/>
      <c r="D575" s="29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  <c r="AP575" s="27"/>
      <c r="AQ575" s="27"/>
      <c r="AR575" s="27"/>
      <c r="AS575" s="27"/>
      <c r="AT575" s="27"/>
    </row>
    <row r="576" spans="1:46" ht="15.75" customHeight="1" x14ac:dyDescent="0.3">
      <c r="A576" s="26"/>
      <c r="B576" s="27"/>
      <c r="C576" s="28"/>
      <c r="D576" s="29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27"/>
      <c r="AS576" s="27"/>
      <c r="AT576" s="27"/>
    </row>
    <row r="577" spans="1:46" ht="15.75" customHeight="1" x14ac:dyDescent="0.3">
      <c r="A577" s="26"/>
      <c r="B577" s="27"/>
      <c r="C577" s="28"/>
      <c r="D577" s="29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  <c r="AP577" s="27"/>
      <c r="AQ577" s="27"/>
      <c r="AR577" s="27"/>
      <c r="AS577" s="27"/>
      <c r="AT577" s="27"/>
    </row>
    <row r="578" spans="1:46" ht="15.75" customHeight="1" x14ac:dyDescent="0.3">
      <c r="A578" s="26"/>
      <c r="B578" s="27"/>
      <c r="C578" s="28"/>
      <c r="D578" s="29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  <c r="AQ578" s="27"/>
      <c r="AR578" s="27"/>
      <c r="AS578" s="27"/>
      <c r="AT578" s="27"/>
    </row>
    <row r="579" spans="1:46" ht="15.75" customHeight="1" x14ac:dyDescent="0.3">
      <c r="A579" s="26"/>
      <c r="B579" s="27"/>
      <c r="C579" s="28"/>
      <c r="D579" s="29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  <c r="AP579" s="27"/>
      <c r="AQ579" s="27"/>
      <c r="AR579" s="27"/>
      <c r="AS579" s="27"/>
      <c r="AT579" s="27"/>
    </row>
    <row r="580" spans="1:46" ht="15.75" customHeight="1" x14ac:dyDescent="0.3">
      <c r="A580" s="26"/>
      <c r="B580" s="27"/>
      <c r="C580" s="28"/>
      <c r="D580" s="29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27"/>
      <c r="AS580" s="27"/>
      <c r="AT580" s="27"/>
    </row>
    <row r="581" spans="1:46" ht="15.75" customHeight="1" x14ac:dyDescent="0.3">
      <c r="A581" s="26"/>
      <c r="B581" s="27"/>
      <c r="C581" s="28"/>
      <c r="D581" s="29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27"/>
      <c r="AS581" s="27"/>
      <c r="AT581" s="27"/>
    </row>
    <row r="582" spans="1:46" ht="15.75" customHeight="1" x14ac:dyDescent="0.3">
      <c r="A582" s="26"/>
      <c r="B582" s="27"/>
      <c r="C582" s="28"/>
      <c r="D582" s="29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27"/>
      <c r="AS582" s="27"/>
      <c r="AT582" s="27"/>
    </row>
    <row r="583" spans="1:46" ht="15.75" customHeight="1" x14ac:dyDescent="0.3">
      <c r="A583" s="26"/>
      <c r="B583" s="27"/>
      <c r="C583" s="28"/>
      <c r="D583" s="29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  <c r="AP583" s="27"/>
      <c r="AQ583" s="27"/>
      <c r="AR583" s="27"/>
      <c r="AS583" s="27"/>
      <c r="AT583" s="27"/>
    </row>
    <row r="584" spans="1:46" ht="15.75" customHeight="1" x14ac:dyDescent="0.3">
      <c r="A584" s="26"/>
      <c r="B584" s="27"/>
      <c r="C584" s="28"/>
      <c r="D584" s="29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  <c r="AP584" s="27"/>
      <c r="AQ584" s="27"/>
      <c r="AR584" s="27"/>
      <c r="AS584" s="27"/>
      <c r="AT584" s="27"/>
    </row>
    <row r="585" spans="1:46" ht="15.75" customHeight="1" x14ac:dyDescent="0.3">
      <c r="A585" s="26"/>
      <c r="B585" s="27"/>
      <c r="C585" s="28"/>
      <c r="D585" s="29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27"/>
      <c r="AQ585" s="27"/>
      <c r="AR585" s="27"/>
      <c r="AS585" s="27"/>
      <c r="AT585" s="27"/>
    </row>
    <row r="586" spans="1:46" ht="15.75" customHeight="1" x14ac:dyDescent="0.3">
      <c r="A586" s="26"/>
      <c r="B586" s="27"/>
      <c r="C586" s="28"/>
      <c r="D586" s="29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  <c r="AP586" s="27"/>
      <c r="AQ586" s="27"/>
      <c r="AR586" s="27"/>
      <c r="AS586" s="27"/>
      <c r="AT586" s="27"/>
    </row>
    <row r="587" spans="1:46" ht="15.75" customHeight="1" x14ac:dyDescent="0.3">
      <c r="A587" s="26"/>
      <c r="B587" s="27"/>
      <c r="C587" s="28"/>
      <c r="D587" s="29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  <c r="AK587" s="27"/>
      <c r="AL587" s="27"/>
      <c r="AM587" s="27"/>
      <c r="AN587" s="27"/>
      <c r="AO587" s="27"/>
      <c r="AP587" s="27"/>
      <c r="AQ587" s="27"/>
      <c r="AR587" s="27"/>
      <c r="AS587" s="27"/>
      <c r="AT587" s="27"/>
    </row>
    <row r="588" spans="1:46" ht="15.75" customHeight="1" x14ac:dyDescent="0.3">
      <c r="A588" s="26"/>
      <c r="B588" s="27"/>
      <c r="C588" s="28"/>
      <c r="D588" s="29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  <c r="AO588" s="27"/>
      <c r="AP588" s="27"/>
      <c r="AQ588" s="27"/>
      <c r="AR588" s="27"/>
      <c r="AS588" s="27"/>
      <c r="AT588" s="27"/>
    </row>
    <row r="589" spans="1:46" ht="15.75" customHeight="1" x14ac:dyDescent="0.3">
      <c r="A589" s="26"/>
      <c r="B589" s="27"/>
      <c r="C589" s="28"/>
      <c r="D589" s="29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  <c r="AP589" s="27"/>
      <c r="AQ589" s="27"/>
      <c r="AR589" s="27"/>
      <c r="AS589" s="27"/>
      <c r="AT589" s="27"/>
    </row>
    <row r="590" spans="1:46" ht="15.75" customHeight="1" x14ac:dyDescent="0.3">
      <c r="A590" s="26"/>
      <c r="B590" s="27"/>
      <c r="C590" s="28"/>
      <c r="D590" s="29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  <c r="AK590" s="27"/>
      <c r="AL590" s="27"/>
      <c r="AM590" s="27"/>
      <c r="AN590" s="27"/>
      <c r="AO590" s="27"/>
      <c r="AP590" s="27"/>
      <c r="AQ590" s="27"/>
      <c r="AR590" s="27"/>
      <c r="AS590" s="27"/>
      <c r="AT590" s="27"/>
    </row>
    <row r="591" spans="1:46" ht="15.75" customHeight="1" x14ac:dyDescent="0.3">
      <c r="A591" s="26"/>
      <c r="B591" s="27"/>
      <c r="C591" s="28"/>
      <c r="D591" s="29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  <c r="AP591" s="27"/>
      <c r="AQ591" s="27"/>
      <c r="AR591" s="27"/>
      <c r="AS591" s="27"/>
      <c r="AT591" s="27"/>
    </row>
    <row r="592" spans="1:46" ht="15.75" customHeight="1" x14ac:dyDescent="0.3">
      <c r="A592" s="26"/>
      <c r="B592" s="27"/>
      <c r="C592" s="28"/>
      <c r="D592" s="29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  <c r="AP592" s="27"/>
      <c r="AQ592" s="27"/>
      <c r="AR592" s="27"/>
      <c r="AS592" s="27"/>
      <c r="AT592" s="27"/>
    </row>
    <row r="593" spans="1:46" ht="15.75" customHeight="1" x14ac:dyDescent="0.3">
      <c r="A593" s="26"/>
      <c r="B593" s="27"/>
      <c r="C593" s="28"/>
      <c r="D593" s="29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  <c r="AT593" s="27"/>
    </row>
    <row r="594" spans="1:46" ht="15.75" customHeight="1" x14ac:dyDescent="0.3">
      <c r="A594" s="26"/>
      <c r="B594" s="27"/>
      <c r="C594" s="28"/>
      <c r="D594" s="29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27"/>
      <c r="AQ594" s="27"/>
      <c r="AR594" s="27"/>
      <c r="AS594" s="27"/>
      <c r="AT594" s="27"/>
    </row>
    <row r="595" spans="1:46" ht="15.75" customHeight="1" x14ac:dyDescent="0.3">
      <c r="A595" s="26"/>
      <c r="B595" s="27"/>
      <c r="C595" s="28"/>
      <c r="D595" s="29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  <c r="AK595" s="27"/>
      <c r="AL595" s="27"/>
      <c r="AM595" s="27"/>
      <c r="AN595" s="27"/>
      <c r="AO595" s="27"/>
      <c r="AP595" s="27"/>
      <c r="AQ595" s="27"/>
      <c r="AR595" s="27"/>
      <c r="AS595" s="27"/>
      <c r="AT595" s="27"/>
    </row>
    <row r="596" spans="1:46" ht="15.75" customHeight="1" x14ac:dyDescent="0.3">
      <c r="A596" s="26"/>
      <c r="B596" s="27"/>
      <c r="C596" s="28"/>
      <c r="D596" s="29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  <c r="AP596" s="27"/>
      <c r="AQ596" s="27"/>
      <c r="AR596" s="27"/>
      <c r="AS596" s="27"/>
      <c r="AT596" s="27"/>
    </row>
    <row r="597" spans="1:46" ht="15.75" customHeight="1" x14ac:dyDescent="0.3">
      <c r="A597" s="26"/>
      <c r="B597" s="27"/>
      <c r="C597" s="28"/>
      <c r="D597" s="29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  <c r="AP597" s="27"/>
      <c r="AQ597" s="27"/>
      <c r="AR597" s="27"/>
      <c r="AS597" s="27"/>
      <c r="AT597" s="27"/>
    </row>
    <row r="598" spans="1:46" ht="15.75" customHeight="1" x14ac:dyDescent="0.3">
      <c r="A598" s="26"/>
      <c r="B598" s="27"/>
      <c r="C598" s="28"/>
      <c r="D598" s="29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  <c r="AK598" s="27"/>
      <c r="AL598" s="27"/>
      <c r="AM598" s="27"/>
      <c r="AN598" s="27"/>
      <c r="AO598" s="27"/>
      <c r="AP598" s="27"/>
      <c r="AQ598" s="27"/>
      <c r="AR598" s="27"/>
      <c r="AS598" s="27"/>
      <c r="AT598" s="27"/>
    </row>
    <row r="599" spans="1:46" ht="15.75" customHeight="1" x14ac:dyDescent="0.3">
      <c r="A599" s="26"/>
      <c r="B599" s="27"/>
      <c r="C599" s="28"/>
      <c r="D599" s="29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27"/>
      <c r="AQ599" s="27"/>
      <c r="AR599" s="27"/>
      <c r="AS599" s="27"/>
      <c r="AT599" s="27"/>
    </row>
    <row r="600" spans="1:46" ht="15.75" customHeight="1" x14ac:dyDescent="0.3">
      <c r="A600" s="26"/>
      <c r="B600" s="27"/>
      <c r="C600" s="28"/>
      <c r="D600" s="29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  <c r="AP600" s="27"/>
      <c r="AQ600" s="27"/>
      <c r="AR600" s="27"/>
      <c r="AS600" s="27"/>
      <c r="AT600" s="27"/>
    </row>
    <row r="601" spans="1:46" ht="15.75" customHeight="1" x14ac:dyDescent="0.3">
      <c r="A601" s="26"/>
      <c r="B601" s="27"/>
      <c r="C601" s="28"/>
      <c r="D601" s="29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  <c r="AP601" s="27"/>
      <c r="AQ601" s="27"/>
      <c r="AR601" s="27"/>
      <c r="AS601" s="27"/>
      <c r="AT601" s="27"/>
    </row>
    <row r="602" spans="1:46" ht="15.75" customHeight="1" x14ac:dyDescent="0.3">
      <c r="A602" s="26"/>
      <c r="B602" s="27"/>
      <c r="C602" s="28"/>
      <c r="D602" s="29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  <c r="AP602" s="27"/>
      <c r="AQ602" s="27"/>
      <c r="AR602" s="27"/>
      <c r="AS602" s="27"/>
      <c r="AT602" s="27"/>
    </row>
    <row r="603" spans="1:46" ht="15.75" customHeight="1" x14ac:dyDescent="0.3">
      <c r="A603" s="26"/>
      <c r="B603" s="27"/>
      <c r="C603" s="28"/>
      <c r="D603" s="29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  <c r="AP603" s="27"/>
      <c r="AQ603" s="27"/>
      <c r="AR603" s="27"/>
      <c r="AS603" s="27"/>
      <c r="AT603" s="27"/>
    </row>
    <row r="604" spans="1:46" ht="15.75" customHeight="1" x14ac:dyDescent="0.3">
      <c r="A604" s="26"/>
      <c r="B604" s="27"/>
      <c r="C604" s="28"/>
      <c r="D604" s="29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  <c r="AP604" s="27"/>
      <c r="AQ604" s="27"/>
      <c r="AR604" s="27"/>
      <c r="AS604" s="27"/>
      <c r="AT604" s="27"/>
    </row>
    <row r="605" spans="1:46" ht="15.75" customHeight="1" x14ac:dyDescent="0.3">
      <c r="A605" s="26"/>
      <c r="B605" s="27"/>
      <c r="C605" s="28"/>
      <c r="D605" s="29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  <c r="AK605" s="27"/>
      <c r="AL605" s="27"/>
      <c r="AM605" s="27"/>
      <c r="AN605" s="27"/>
      <c r="AO605" s="27"/>
      <c r="AP605" s="27"/>
      <c r="AQ605" s="27"/>
      <c r="AR605" s="27"/>
      <c r="AS605" s="27"/>
      <c r="AT605" s="27"/>
    </row>
    <row r="606" spans="1:46" ht="15.75" customHeight="1" x14ac:dyDescent="0.3">
      <c r="A606" s="26"/>
      <c r="B606" s="27"/>
      <c r="C606" s="28"/>
      <c r="D606" s="29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  <c r="AK606" s="27"/>
      <c r="AL606" s="27"/>
      <c r="AM606" s="27"/>
      <c r="AN606" s="27"/>
      <c r="AO606" s="27"/>
      <c r="AP606" s="27"/>
      <c r="AQ606" s="27"/>
      <c r="AR606" s="27"/>
      <c r="AS606" s="27"/>
      <c r="AT606" s="27"/>
    </row>
    <row r="607" spans="1:46" ht="15.75" customHeight="1" x14ac:dyDescent="0.3">
      <c r="A607" s="26"/>
      <c r="B607" s="27"/>
      <c r="C607" s="28"/>
      <c r="D607" s="29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  <c r="AO607" s="27"/>
      <c r="AP607" s="27"/>
      <c r="AQ607" s="27"/>
      <c r="AR607" s="27"/>
      <c r="AS607" s="27"/>
      <c r="AT607" s="27"/>
    </row>
    <row r="608" spans="1:46" ht="15.75" customHeight="1" x14ac:dyDescent="0.3">
      <c r="A608" s="26"/>
      <c r="B608" s="27"/>
      <c r="C608" s="28"/>
      <c r="D608" s="29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  <c r="AK608" s="27"/>
      <c r="AL608" s="27"/>
      <c r="AM608" s="27"/>
      <c r="AN608" s="27"/>
      <c r="AO608" s="27"/>
      <c r="AP608" s="27"/>
      <c r="AQ608" s="27"/>
      <c r="AR608" s="27"/>
      <c r="AS608" s="27"/>
      <c r="AT608" s="27"/>
    </row>
    <row r="609" spans="1:46" ht="15.75" customHeight="1" x14ac:dyDescent="0.3">
      <c r="A609" s="26"/>
      <c r="B609" s="27"/>
      <c r="C609" s="28"/>
      <c r="D609" s="29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  <c r="AO609" s="27"/>
      <c r="AP609" s="27"/>
      <c r="AQ609" s="27"/>
      <c r="AR609" s="27"/>
      <c r="AS609" s="27"/>
      <c r="AT609" s="27"/>
    </row>
    <row r="610" spans="1:46" ht="15.75" customHeight="1" x14ac:dyDescent="0.3">
      <c r="A610" s="26"/>
      <c r="B610" s="27"/>
      <c r="C610" s="28"/>
      <c r="D610" s="29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  <c r="AK610" s="27"/>
      <c r="AL610" s="27"/>
      <c r="AM610" s="27"/>
      <c r="AN610" s="27"/>
      <c r="AO610" s="27"/>
      <c r="AP610" s="27"/>
      <c r="AQ610" s="27"/>
      <c r="AR610" s="27"/>
      <c r="AS610" s="27"/>
      <c r="AT610" s="27"/>
    </row>
    <row r="611" spans="1:46" ht="15.75" customHeight="1" x14ac:dyDescent="0.3">
      <c r="A611" s="26"/>
      <c r="B611" s="27"/>
      <c r="C611" s="28"/>
      <c r="D611" s="29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  <c r="AO611" s="27"/>
      <c r="AP611" s="27"/>
      <c r="AQ611" s="27"/>
      <c r="AR611" s="27"/>
      <c r="AS611" s="27"/>
      <c r="AT611" s="27"/>
    </row>
    <row r="612" spans="1:46" ht="15.75" customHeight="1" x14ac:dyDescent="0.3">
      <c r="A612" s="26"/>
      <c r="B612" s="27"/>
      <c r="C612" s="28"/>
      <c r="D612" s="29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  <c r="AK612" s="27"/>
      <c r="AL612" s="27"/>
      <c r="AM612" s="27"/>
      <c r="AN612" s="27"/>
      <c r="AO612" s="27"/>
      <c r="AP612" s="27"/>
      <c r="AQ612" s="27"/>
      <c r="AR612" s="27"/>
      <c r="AS612" s="27"/>
      <c r="AT612" s="27"/>
    </row>
    <row r="613" spans="1:46" ht="15.75" customHeight="1" x14ac:dyDescent="0.3">
      <c r="A613" s="26"/>
      <c r="B613" s="27"/>
      <c r="C613" s="28"/>
      <c r="D613" s="29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  <c r="AK613" s="27"/>
      <c r="AL613" s="27"/>
      <c r="AM613" s="27"/>
      <c r="AN613" s="27"/>
      <c r="AO613" s="27"/>
      <c r="AP613" s="27"/>
      <c r="AQ613" s="27"/>
      <c r="AR613" s="27"/>
      <c r="AS613" s="27"/>
      <c r="AT613" s="27"/>
    </row>
    <row r="614" spans="1:46" ht="15.75" customHeight="1" x14ac:dyDescent="0.3">
      <c r="A614" s="26"/>
      <c r="B614" s="27"/>
      <c r="C614" s="28"/>
      <c r="D614" s="29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  <c r="AK614" s="27"/>
      <c r="AL614" s="27"/>
      <c r="AM614" s="27"/>
      <c r="AN614" s="27"/>
      <c r="AO614" s="27"/>
      <c r="AP614" s="27"/>
      <c r="AQ614" s="27"/>
      <c r="AR614" s="27"/>
      <c r="AS614" s="27"/>
      <c r="AT614" s="27"/>
    </row>
    <row r="615" spans="1:46" ht="15.75" customHeight="1" x14ac:dyDescent="0.3">
      <c r="A615" s="26"/>
      <c r="B615" s="27"/>
      <c r="C615" s="28"/>
      <c r="D615" s="29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  <c r="AK615" s="27"/>
      <c r="AL615" s="27"/>
      <c r="AM615" s="27"/>
      <c r="AN615" s="27"/>
      <c r="AO615" s="27"/>
      <c r="AP615" s="27"/>
      <c r="AQ615" s="27"/>
      <c r="AR615" s="27"/>
      <c r="AS615" s="27"/>
      <c r="AT615" s="27"/>
    </row>
    <row r="616" spans="1:46" ht="15.75" customHeight="1" x14ac:dyDescent="0.3">
      <c r="A616" s="26"/>
      <c r="B616" s="27"/>
      <c r="C616" s="28"/>
      <c r="D616" s="29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  <c r="AK616" s="27"/>
      <c r="AL616" s="27"/>
      <c r="AM616" s="27"/>
      <c r="AN616" s="27"/>
      <c r="AO616" s="27"/>
      <c r="AP616" s="27"/>
      <c r="AQ616" s="27"/>
      <c r="AR616" s="27"/>
      <c r="AS616" s="27"/>
      <c r="AT616" s="27"/>
    </row>
    <row r="617" spans="1:46" ht="15.75" customHeight="1" x14ac:dyDescent="0.3">
      <c r="A617" s="26"/>
      <c r="B617" s="27"/>
      <c r="C617" s="28"/>
      <c r="D617" s="29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  <c r="AK617" s="27"/>
      <c r="AL617" s="27"/>
      <c r="AM617" s="27"/>
      <c r="AN617" s="27"/>
      <c r="AO617" s="27"/>
      <c r="AP617" s="27"/>
      <c r="AQ617" s="27"/>
      <c r="AR617" s="27"/>
      <c r="AS617" s="27"/>
      <c r="AT617" s="27"/>
    </row>
    <row r="618" spans="1:46" ht="15.75" customHeight="1" x14ac:dyDescent="0.3">
      <c r="A618" s="26"/>
      <c r="B618" s="27"/>
      <c r="C618" s="28"/>
      <c r="D618" s="29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  <c r="AP618" s="27"/>
      <c r="AQ618" s="27"/>
      <c r="AR618" s="27"/>
      <c r="AS618" s="27"/>
      <c r="AT618" s="27"/>
    </row>
    <row r="619" spans="1:46" ht="15.75" customHeight="1" x14ac:dyDescent="0.3">
      <c r="A619" s="26"/>
      <c r="B619" s="27"/>
      <c r="C619" s="28"/>
      <c r="D619" s="29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  <c r="AK619" s="27"/>
      <c r="AL619" s="27"/>
      <c r="AM619" s="27"/>
      <c r="AN619" s="27"/>
      <c r="AO619" s="27"/>
      <c r="AP619" s="27"/>
      <c r="AQ619" s="27"/>
      <c r="AR619" s="27"/>
      <c r="AS619" s="27"/>
      <c r="AT619" s="27"/>
    </row>
    <row r="620" spans="1:46" ht="15.75" customHeight="1" x14ac:dyDescent="0.3">
      <c r="A620" s="26"/>
      <c r="B620" s="27"/>
      <c r="C620" s="28"/>
      <c r="D620" s="29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  <c r="AP620" s="27"/>
      <c r="AQ620" s="27"/>
      <c r="AR620" s="27"/>
      <c r="AS620" s="27"/>
      <c r="AT620" s="27"/>
    </row>
    <row r="621" spans="1:46" ht="15.75" customHeight="1" x14ac:dyDescent="0.3">
      <c r="A621" s="26"/>
      <c r="B621" s="27"/>
      <c r="C621" s="28"/>
      <c r="D621" s="29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  <c r="AK621" s="27"/>
      <c r="AL621" s="27"/>
      <c r="AM621" s="27"/>
      <c r="AN621" s="27"/>
      <c r="AO621" s="27"/>
      <c r="AP621" s="27"/>
      <c r="AQ621" s="27"/>
      <c r="AR621" s="27"/>
      <c r="AS621" s="27"/>
      <c r="AT621" s="27"/>
    </row>
    <row r="622" spans="1:46" ht="15.75" customHeight="1" x14ac:dyDescent="0.3">
      <c r="A622" s="26"/>
      <c r="B622" s="27"/>
      <c r="C622" s="28"/>
      <c r="D622" s="29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  <c r="AK622" s="27"/>
      <c r="AL622" s="27"/>
      <c r="AM622" s="27"/>
      <c r="AN622" s="27"/>
      <c r="AO622" s="27"/>
      <c r="AP622" s="27"/>
      <c r="AQ622" s="27"/>
      <c r="AR622" s="27"/>
      <c r="AS622" s="27"/>
      <c r="AT622" s="27"/>
    </row>
    <row r="623" spans="1:46" ht="15.75" customHeight="1" x14ac:dyDescent="0.3">
      <c r="A623" s="26"/>
      <c r="B623" s="27"/>
      <c r="C623" s="28"/>
      <c r="D623" s="29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  <c r="AK623" s="27"/>
      <c r="AL623" s="27"/>
      <c r="AM623" s="27"/>
      <c r="AN623" s="27"/>
      <c r="AO623" s="27"/>
      <c r="AP623" s="27"/>
      <c r="AQ623" s="27"/>
      <c r="AR623" s="27"/>
      <c r="AS623" s="27"/>
      <c r="AT623" s="27"/>
    </row>
    <row r="624" spans="1:46" ht="15.75" customHeight="1" x14ac:dyDescent="0.3">
      <c r="A624" s="26"/>
      <c r="B624" s="27"/>
      <c r="C624" s="28"/>
      <c r="D624" s="29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  <c r="AK624" s="27"/>
      <c r="AL624" s="27"/>
      <c r="AM624" s="27"/>
      <c r="AN624" s="27"/>
      <c r="AO624" s="27"/>
      <c r="AP624" s="27"/>
      <c r="AQ624" s="27"/>
      <c r="AR624" s="27"/>
      <c r="AS624" s="27"/>
      <c r="AT624" s="27"/>
    </row>
    <row r="625" spans="1:46" ht="15.75" customHeight="1" x14ac:dyDescent="0.3">
      <c r="A625" s="26"/>
      <c r="B625" s="27"/>
      <c r="C625" s="28"/>
      <c r="D625" s="29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  <c r="AP625" s="27"/>
      <c r="AQ625" s="27"/>
      <c r="AR625" s="27"/>
      <c r="AS625" s="27"/>
      <c r="AT625" s="27"/>
    </row>
    <row r="626" spans="1:46" ht="15.75" customHeight="1" x14ac:dyDescent="0.3">
      <c r="A626" s="26"/>
      <c r="B626" s="27"/>
      <c r="C626" s="28"/>
      <c r="D626" s="29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  <c r="AK626" s="27"/>
      <c r="AL626" s="27"/>
      <c r="AM626" s="27"/>
      <c r="AN626" s="27"/>
      <c r="AO626" s="27"/>
      <c r="AP626" s="27"/>
      <c r="AQ626" s="27"/>
      <c r="AR626" s="27"/>
      <c r="AS626" s="27"/>
      <c r="AT626" s="27"/>
    </row>
    <row r="627" spans="1:46" ht="15.75" customHeight="1" x14ac:dyDescent="0.3">
      <c r="A627" s="26"/>
      <c r="B627" s="27"/>
      <c r="C627" s="28"/>
      <c r="D627" s="29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  <c r="AK627" s="27"/>
      <c r="AL627" s="27"/>
      <c r="AM627" s="27"/>
      <c r="AN627" s="27"/>
      <c r="AO627" s="27"/>
      <c r="AP627" s="27"/>
      <c r="AQ627" s="27"/>
      <c r="AR627" s="27"/>
      <c r="AS627" s="27"/>
      <c r="AT627" s="27"/>
    </row>
    <row r="628" spans="1:46" ht="15.75" customHeight="1" x14ac:dyDescent="0.3">
      <c r="A628" s="26"/>
      <c r="B628" s="27"/>
      <c r="C628" s="28"/>
      <c r="D628" s="29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  <c r="AK628" s="27"/>
      <c r="AL628" s="27"/>
      <c r="AM628" s="27"/>
      <c r="AN628" s="27"/>
      <c r="AO628" s="27"/>
      <c r="AP628" s="27"/>
      <c r="AQ628" s="27"/>
      <c r="AR628" s="27"/>
      <c r="AS628" s="27"/>
      <c r="AT628" s="27"/>
    </row>
    <row r="629" spans="1:46" ht="15.75" customHeight="1" x14ac:dyDescent="0.3">
      <c r="A629" s="26"/>
      <c r="B629" s="27"/>
      <c r="C629" s="28"/>
      <c r="D629" s="29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  <c r="AL629" s="27"/>
      <c r="AM629" s="27"/>
      <c r="AN629" s="27"/>
      <c r="AO629" s="27"/>
      <c r="AP629" s="27"/>
      <c r="AQ629" s="27"/>
      <c r="AR629" s="27"/>
      <c r="AS629" s="27"/>
      <c r="AT629" s="27"/>
    </row>
    <row r="630" spans="1:46" ht="15.75" customHeight="1" x14ac:dyDescent="0.3">
      <c r="A630" s="26"/>
      <c r="B630" s="27"/>
      <c r="C630" s="28"/>
      <c r="D630" s="29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  <c r="AK630" s="27"/>
      <c r="AL630" s="27"/>
      <c r="AM630" s="27"/>
      <c r="AN630" s="27"/>
      <c r="AO630" s="27"/>
      <c r="AP630" s="27"/>
      <c r="AQ630" s="27"/>
      <c r="AR630" s="27"/>
      <c r="AS630" s="27"/>
      <c r="AT630" s="27"/>
    </row>
    <row r="631" spans="1:46" ht="15.75" customHeight="1" x14ac:dyDescent="0.3">
      <c r="A631" s="26"/>
      <c r="B631" s="27"/>
      <c r="C631" s="28"/>
      <c r="D631" s="29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  <c r="AL631" s="27"/>
      <c r="AM631" s="27"/>
      <c r="AN631" s="27"/>
      <c r="AO631" s="27"/>
      <c r="AP631" s="27"/>
      <c r="AQ631" s="27"/>
      <c r="AR631" s="27"/>
      <c r="AS631" s="27"/>
      <c r="AT631" s="27"/>
    </row>
    <row r="632" spans="1:46" ht="15.75" customHeight="1" x14ac:dyDescent="0.3">
      <c r="A632" s="26"/>
      <c r="B632" s="27"/>
      <c r="C632" s="28"/>
      <c r="D632" s="29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  <c r="AK632" s="27"/>
      <c r="AL632" s="27"/>
      <c r="AM632" s="27"/>
      <c r="AN632" s="27"/>
      <c r="AO632" s="27"/>
      <c r="AP632" s="27"/>
      <c r="AQ632" s="27"/>
      <c r="AR632" s="27"/>
      <c r="AS632" s="27"/>
      <c r="AT632" s="27"/>
    </row>
    <row r="633" spans="1:46" ht="15.75" customHeight="1" x14ac:dyDescent="0.3">
      <c r="A633" s="26"/>
      <c r="B633" s="27"/>
      <c r="C633" s="28"/>
      <c r="D633" s="29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  <c r="AK633" s="27"/>
      <c r="AL633" s="27"/>
      <c r="AM633" s="27"/>
      <c r="AN633" s="27"/>
      <c r="AO633" s="27"/>
      <c r="AP633" s="27"/>
      <c r="AQ633" s="27"/>
      <c r="AR633" s="27"/>
      <c r="AS633" s="27"/>
      <c r="AT633" s="27"/>
    </row>
    <row r="634" spans="1:46" ht="15.75" customHeight="1" x14ac:dyDescent="0.3">
      <c r="A634" s="26"/>
      <c r="B634" s="27"/>
      <c r="C634" s="28"/>
      <c r="D634" s="29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  <c r="AK634" s="27"/>
      <c r="AL634" s="27"/>
      <c r="AM634" s="27"/>
      <c r="AN634" s="27"/>
      <c r="AO634" s="27"/>
      <c r="AP634" s="27"/>
      <c r="AQ634" s="27"/>
      <c r="AR634" s="27"/>
      <c r="AS634" s="27"/>
      <c r="AT634" s="27"/>
    </row>
    <row r="635" spans="1:46" ht="15.75" customHeight="1" x14ac:dyDescent="0.3">
      <c r="A635" s="26"/>
      <c r="B635" s="27"/>
      <c r="C635" s="28"/>
      <c r="D635" s="29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  <c r="AP635" s="27"/>
      <c r="AQ635" s="27"/>
      <c r="AR635" s="27"/>
      <c r="AS635" s="27"/>
      <c r="AT635" s="27"/>
    </row>
    <row r="636" spans="1:46" ht="15.75" customHeight="1" x14ac:dyDescent="0.3">
      <c r="A636" s="26"/>
      <c r="B636" s="27"/>
      <c r="C636" s="28"/>
      <c r="D636" s="29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  <c r="AK636" s="27"/>
      <c r="AL636" s="27"/>
      <c r="AM636" s="27"/>
      <c r="AN636" s="27"/>
      <c r="AO636" s="27"/>
      <c r="AP636" s="27"/>
      <c r="AQ636" s="27"/>
      <c r="AR636" s="27"/>
      <c r="AS636" s="27"/>
      <c r="AT636" s="27"/>
    </row>
    <row r="637" spans="1:46" ht="15.75" customHeight="1" x14ac:dyDescent="0.3">
      <c r="A637" s="26"/>
      <c r="B637" s="27"/>
      <c r="C637" s="28"/>
      <c r="D637" s="29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  <c r="AK637" s="27"/>
      <c r="AL637" s="27"/>
      <c r="AM637" s="27"/>
      <c r="AN637" s="27"/>
      <c r="AO637" s="27"/>
      <c r="AP637" s="27"/>
      <c r="AQ637" s="27"/>
      <c r="AR637" s="27"/>
      <c r="AS637" s="27"/>
      <c r="AT637" s="27"/>
    </row>
    <row r="638" spans="1:46" ht="15.75" customHeight="1" x14ac:dyDescent="0.3">
      <c r="A638" s="26"/>
      <c r="B638" s="27"/>
      <c r="C638" s="28"/>
      <c r="D638" s="29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  <c r="AK638" s="27"/>
      <c r="AL638" s="27"/>
      <c r="AM638" s="27"/>
      <c r="AN638" s="27"/>
      <c r="AO638" s="27"/>
      <c r="AP638" s="27"/>
      <c r="AQ638" s="27"/>
      <c r="AR638" s="27"/>
      <c r="AS638" s="27"/>
      <c r="AT638" s="27"/>
    </row>
    <row r="639" spans="1:46" ht="15.75" customHeight="1" x14ac:dyDescent="0.3">
      <c r="A639" s="26"/>
      <c r="B639" s="27"/>
      <c r="C639" s="28"/>
      <c r="D639" s="29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  <c r="AO639" s="27"/>
      <c r="AP639" s="27"/>
      <c r="AQ639" s="27"/>
      <c r="AR639" s="27"/>
      <c r="AS639" s="27"/>
      <c r="AT639" s="27"/>
    </row>
    <row r="640" spans="1:46" ht="15.75" customHeight="1" x14ac:dyDescent="0.3">
      <c r="A640" s="26"/>
      <c r="B640" s="27"/>
      <c r="C640" s="28"/>
      <c r="D640" s="29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  <c r="AK640" s="27"/>
      <c r="AL640" s="27"/>
      <c r="AM640" s="27"/>
      <c r="AN640" s="27"/>
      <c r="AO640" s="27"/>
      <c r="AP640" s="27"/>
      <c r="AQ640" s="27"/>
      <c r="AR640" s="27"/>
      <c r="AS640" s="27"/>
      <c r="AT640" s="27"/>
    </row>
    <row r="641" spans="1:46" ht="15.75" customHeight="1" x14ac:dyDescent="0.3">
      <c r="A641" s="26"/>
      <c r="B641" s="27"/>
      <c r="C641" s="28"/>
      <c r="D641" s="29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  <c r="AK641" s="27"/>
      <c r="AL641" s="27"/>
      <c r="AM641" s="27"/>
      <c r="AN641" s="27"/>
      <c r="AO641" s="27"/>
      <c r="AP641" s="27"/>
      <c r="AQ641" s="27"/>
      <c r="AR641" s="27"/>
      <c r="AS641" s="27"/>
      <c r="AT641" s="27"/>
    </row>
    <row r="642" spans="1:46" ht="15.75" customHeight="1" x14ac:dyDescent="0.3">
      <c r="A642" s="26"/>
      <c r="B642" s="27"/>
      <c r="C642" s="28"/>
      <c r="D642" s="29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  <c r="AL642" s="27"/>
      <c r="AM642" s="27"/>
      <c r="AN642" s="27"/>
      <c r="AO642" s="27"/>
      <c r="AP642" s="27"/>
      <c r="AQ642" s="27"/>
      <c r="AR642" s="27"/>
      <c r="AS642" s="27"/>
      <c r="AT642" s="27"/>
    </row>
    <row r="643" spans="1:46" ht="15.75" customHeight="1" x14ac:dyDescent="0.3">
      <c r="A643" s="26"/>
      <c r="B643" s="27"/>
      <c r="C643" s="28"/>
      <c r="D643" s="29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  <c r="AL643" s="27"/>
      <c r="AM643" s="27"/>
      <c r="AN643" s="27"/>
      <c r="AO643" s="27"/>
      <c r="AP643" s="27"/>
      <c r="AQ643" s="27"/>
      <c r="AR643" s="27"/>
      <c r="AS643" s="27"/>
      <c r="AT643" s="27"/>
    </row>
    <row r="644" spans="1:46" ht="15.75" customHeight="1" x14ac:dyDescent="0.3">
      <c r="A644" s="26"/>
      <c r="B644" s="27"/>
      <c r="C644" s="28"/>
      <c r="D644" s="29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  <c r="AL644" s="27"/>
      <c r="AM644" s="27"/>
      <c r="AN644" s="27"/>
      <c r="AO644" s="27"/>
      <c r="AP644" s="27"/>
      <c r="AQ644" s="27"/>
      <c r="AR644" s="27"/>
      <c r="AS644" s="27"/>
      <c r="AT644" s="27"/>
    </row>
    <row r="645" spans="1:46" ht="15.75" customHeight="1" x14ac:dyDescent="0.3">
      <c r="A645" s="26"/>
      <c r="B645" s="27"/>
      <c r="C645" s="28"/>
      <c r="D645" s="29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  <c r="AL645" s="27"/>
      <c r="AM645" s="27"/>
      <c r="AN645" s="27"/>
      <c r="AO645" s="27"/>
      <c r="AP645" s="27"/>
      <c r="AQ645" s="27"/>
      <c r="AR645" s="27"/>
      <c r="AS645" s="27"/>
      <c r="AT645" s="27"/>
    </row>
    <row r="646" spans="1:46" ht="15.75" customHeight="1" x14ac:dyDescent="0.3">
      <c r="A646" s="26"/>
      <c r="B646" s="27"/>
      <c r="C646" s="28"/>
      <c r="D646" s="29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  <c r="AK646" s="27"/>
      <c r="AL646" s="27"/>
      <c r="AM646" s="27"/>
      <c r="AN646" s="27"/>
      <c r="AO646" s="27"/>
      <c r="AP646" s="27"/>
      <c r="AQ646" s="27"/>
      <c r="AR646" s="27"/>
      <c r="AS646" s="27"/>
      <c r="AT646" s="27"/>
    </row>
    <row r="647" spans="1:46" ht="15.75" customHeight="1" x14ac:dyDescent="0.3">
      <c r="A647" s="26"/>
      <c r="B647" s="27"/>
      <c r="C647" s="28"/>
      <c r="D647" s="29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  <c r="AK647" s="27"/>
      <c r="AL647" s="27"/>
      <c r="AM647" s="27"/>
      <c r="AN647" s="27"/>
      <c r="AO647" s="27"/>
      <c r="AP647" s="27"/>
      <c r="AQ647" s="27"/>
      <c r="AR647" s="27"/>
      <c r="AS647" s="27"/>
      <c r="AT647" s="27"/>
    </row>
    <row r="648" spans="1:46" ht="15.75" customHeight="1" x14ac:dyDescent="0.3">
      <c r="A648" s="26"/>
      <c r="B648" s="27"/>
      <c r="C648" s="28"/>
      <c r="D648" s="29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  <c r="AK648" s="27"/>
      <c r="AL648" s="27"/>
      <c r="AM648" s="27"/>
      <c r="AN648" s="27"/>
      <c r="AO648" s="27"/>
      <c r="AP648" s="27"/>
      <c r="AQ648" s="27"/>
      <c r="AR648" s="27"/>
      <c r="AS648" s="27"/>
      <c r="AT648" s="27"/>
    </row>
    <row r="649" spans="1:46" ht="15.75" customHeight="1" x14ac:dyDescent="0.3">
      <c r="A649" s="26"/>
      <c r="B649" s="27"/>
      <c r="C649" s="28"/>
      <c r="D649" s="29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  <c r="AK649" s="27"/>
      <c r="AL649" s="27"/>
      <c r="AM649" s="27"/>
      <c r="AN649" s="27"/>
      <c r="AO649" s="27"/>
      <c r="AP649" s="27"/>
      <c r="AQ649" s="27"/>
      <c r="AR649" s="27"/>
      <c r="AS649" s="27"/>
      <c r="AT649" s="27"/>
    </row>
    <row r="650" spans="1:46" ht="15.75" customHeight="1" x14ac:dyDescent="0.3">
      <c r="A650" s="26"/>
      <c r="B650" s="27"/>
      <c r="C650" s="28"/>
      <c r="D650" s="29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  <c r="AK650" s="27"/>
      <c r="AL650" s="27"/>
      <c r="AM650" s="27"/>
      <c r="AN650" s="27"/>
      <c r="AO650" s="27"/>
      <c r="AP650" s="27"/>
      <c r="AQ650" s="27"/>
      <c r="AR650" s="27"/>
      <c r="AS650" s="27"/>
      <c r="AT650" s="27"/>
    </row>
    <row r="651" spans="1:46" ht="15.75" customHeight="1" x14ac:dyDescent="0.3">
      <c r="A651" s="26"/>
      <c r="B651" s="27"/>
      <c r="C651" s="28"/>
      <c r="D651" s="29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  <c r="AK651" s="27"/>
      <c r="AL651" s="27"/>
      <c r="AM651" s="27"/>
      <c r="AN651" s="27"/>
      <c r="AO651" s="27"/>
      <c r="AP651" s="27"/>
      <c r="AQ651" s="27"/>
      <c r="AR651" s="27"/>
      <c r="AS651" s="27"/>
      <c r="AT651" s="27"/>
    </row>
    <row r="652" spans="1:46" ht="15.75" customHeight="1" x14ac:dyDescent="0.3">
      <c r="A652" s="26"/>
      <c r="B652" s="27"/>
      <c r="C652" s="28"/>
      <c r="D652" s="29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  <c r="AR652" s="27"/>
      <c r="AS652" s="27"/>
      <c r="AT652" s="27"/>
    </row>
    <row r="653" spans="1:46" ht="15.75" customHeight="1" x14ac:dyDescent="0.3">
      <c r="A653" s="26"/>
      <c r="B653" s="27"/>
      <c r="C653" s="28"/>
      <c r="D653" s="29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  <c r="AP653" s="27"/>
      <c r="AQ653" s="27"/>
      <c r="AR653" s="27"/>
      <c r="AS653" s="27"/>
      <c r="AT653" s="27"/>
    </row>
    <row r="654" spans="1:46" ht="15.75" customHeight="1" x14ac:dyDescent="0.3">
      <c r="A654" s="26"/>
      <c r="B654" s="27"/>
      <c r="C654" s="28"/>
      <c r="D654" s="29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  <c r="AL654" s="27"/>
      <c r="AM654" s="27"/>
      <c r="AN654" s="27"/>
      <c r="AO654" s="27"/>
      <c r="AP654" s="27"/>
      <c r="AQ654" s="27"/>
      <c r="AR654" s="27"/>
      <c r="AS654" s="27"/>
      <c r="AT654" s="27"/>
    </row>
    <row r="655" spans="1:46" ht="15.75" customHeight="1" x14ac:dyDescent="0.3">
      <c r="A655" s="26"/>
      <c r="B655" s="27"/>
      <c r="C655" s="28"/>
      <c r="D655" s="29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  <c r="AP655" s="27"/>
      <c r="AQ655" s="27"/>
      <c r="AR655" s="27"/>
      <c r="AS655" s="27"/>
      <c r="AT655" s="27"/>
    </row>
    <row r="656" spans="1:46" ht="15.75" customHeight="1" x14ac:dyDescent="0.3">
      <c r="A656" s="26"/>
      <c r="B656" s="27"/>
      <c r="C656" s="28"/>
      <c r="D656" s="29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27"/>
      <c r="AQ656" s="27"/>
      <c r="AR656" s="27"/>
      <c r="AS656" s="27"/>
      <c r="AT656" s="27"/>
    </row>
    <row r="657" spans="1:46" ht="15.75" customHeight="1" x14ac:dyDescent="0.3">
      <c r="A657" s="26"/>
      <c r="B657" s="27"/>
      <c r="C657" s="28"/>
      <c r="D657" s="29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  <c r="AL657" s="27"/>
      <c r="AM657" s="27"/>
      <c r="AN657" s="27"/>
      <c r="AO657" s="27"/>
      <c r="AP657" s="27"/>
      <c r="AQ657" s="27"/>
      <c r="AR657" s="27"/>
      <c r="AS657" s="27"/>
      <c r="AT657" s="27"/>
    </row>
    <row r="658" spans="1:46" ht="15.75" customHeight="1" x14ac:dyDescent="0.3">
      <c r="A658" s="26"/>
      <c r="B658" s="27"/>
      <c r="C658" s="28"/>
      <c r="D658" s="29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  <c r="AP658" s="27"/>
      <c r="AQ658" s="27"/>
      <c r="AR658" s="27"/>
      <c r="AS658" s="27"/>
      <c r="AT658" s="27"/>
    </row>
    <row r="659" spans="1:46" ht="15.75" customHeight="1" x14ac:dyDescent="0.3">
      <c r="A659" s="26"/>
      <c r="B659" s="27"/>
      <c r="C659" s="28"/>
      <c r="D659" s="29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  <c r="AL659" s="27"/>
      <c r="AM659" s="27"/>
      <c r="AN659" s="27"/>
      <c r="AO659" s="27"/>
      <c r="AP659" s="27"/>
      <c r="AQ659" s="27"/>
      <c r="AR659" s="27"/>
      <c r="AS659" s="27"/>
      <c r="AT659" s="27"/>
    </row>
    <row r="660" spans="1:46" ht="15.75" customHeight="1" x14ac:dyDescent="0.3">
      <c r="A660" s="26"/>
      <c r="B660" s="27"/>
      <c r="C660" s="28"/>
      <c r="D660" s="29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  <c r="AP660" s="27"/>
      <c r="AQ660" s="27"/>
      <c r="AR660" s="27"/>
      <c r="AS660" s="27"/>
      <c r="AT660" s="27"/>
    </row>
    <row r="661" spans="1:46" ht="15.75" customHeight="1" x14ac:dyDescent="0.3">
      <c r="A661" s="26"/>
      <c r="B661" s="27"/>
      <c r="C661" s="28"/>
      <c r="D661" s="29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  <c r="AL661" s="27"/>
      <c r="AM661" s="27"/>
      <c r="AN661" s="27"/>
      <c r="AO661" s="27"/>
      <c r="AP661" s="27"/>
      <c r="AQ661" s="27"/>
      <c r="AR661" s="27"/>
      <c r="AS661" s="27"/>
      <c r="AT661" s="27"/>
    </row>
    <row r="662" spans="1:46" ht="15.75" customHeight="1" x14ac:dyDescent="0.3">
      <c r="A662" s="26"/>
      <c r="B662" s="27"/>
      <c r="C662" s="28"/>
      <c r="D662" s="29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  <c r="AL662" s="27"/>
      <c r="AM662" s="27"/>
      <c r="AN662" s="27"/>
      <c r="AO662" s="27"/>
      <c r="AP662" s="27"/>
      <c r="AQ662" s="27"/>
      <c r="AR662" s="27"/>
      <c r="AS662" s="27"/>
      <c r="AT662" s="27"/>
    </row>
    <row r="663" spans="1:46" ht="15.75" customHeight="1" x14ac:dyDescent="0.3">
      <c r="A663" s="26"/>
      <c r="B663" s="27"/>
      <c r="C663" s="28"/>
      <c r="D663" s="29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  <c r="AL663" s="27"/>
      <c r="AM663" s="27"/>
      <c r="AN663" s="27"/>
      <c r="AO663" s="27"/>
      <c r="AP663" s="27"/>
      <c r="AQ663" s="27"/>
      <c r="AR663" s="27"/>
      <c r="AS663" s="27"/>
      <c r="AT663" s="27"/>
    </row>
    <row r="664" spans="1:46" ht="15.75" customHeight="1" x14ac:dyDescent="0.3">
      <c r="A664" s="26"/>
      <c r="B664" s="27"/>
      <c r="C664" s="28"/>
      <c r="D664" s="29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  <c r="AO664" s="27"/>
      <c r="AP664" s="27"/>
      <c r="AQ664" s="27"/>
      <c r="AR664" s="27"/>
      <c r="AS664" s="27"/>
      <c r="AT664" s="27"/>
    </row>
    <row r="665" spans="1:46" ht="15.75" customHeight="1" x14ac:dyDescent="0.3">
      <c r="A665" s="26"/>
      <c r="B665" s="27"/>
      <c r="C665" s="28"/>
      <c r="D665" s="29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  <c r="AO665" s="27"/>
      <c r="AP665" s="27"/>
      <c r="AQ665" s="27"/>
      <c r="AR665" s="27"/>
      <c r="AS665" s="27"/>
      <c r="AT665" s="27"/>
    </row>
    <row r="666" spans="1:46" ht="15.75" customHeight="1" x14ac:dyDescent="0.3">
      <c r="A666" s="26"/>
      <c r="B666" s="27"/>
      <c r="C666" s="28"/>
      <c r="D666" s="29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  <c r="AO666" s="27"/>
      <c r="AP666" s="27"/>
      <c r="AQ666" s="27"/>
      <c r="AR666" s="27"/>
      <c r="AS666" s="27"/>
      <c r="AT666" s="27"/>
    </row>
    <row r="667" spans="1:46" ht="15.75" customHeight="1" x14ac:dyDescent="0.3">
      <c r="A667" s="26"/>
      <c r="B667" s="27"/>
      <c r="C667" s="28"/>
      <c r="D667" s="29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  <c r="AP667" s="27"/>
      <c r="AQ667" s="27"/>
      <c r="AR667" s="27"/>
      <c r="AS667" s="27"/>
      <c r="AT667" s="27"/>
    </row>
    <row r="668" spans="1:46" ht="15.75" customHeight="1" x14ac:dyDescent="0.3">
      <c r="A668" s="26"/>
      <c r="B668" s="27"/>
      <c r="C668" s="28"/>
      <c r="D668" s="29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  <c r="AP668" s="27"/>
      <c r="AQ668" s="27"/>
      <c r="AR668" s="27"/>
      <c r="AS668" s="27"/>
      <c r="AT668" s="27"/>
    </row>
    <row r="669" spans="1:46" ht="15.75" customHeight="1" x14ac:dyDescent="0.3">
      <c r="A669" s="26"/>
      <c r="B669" s="27"/>
      <c r="C669" s="28"/>
      <c r="D669" s="29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  <c r="AL669" s="27"/>
      <c r="AM669" s="27"/>
      <c r="AN669" s="27"/>
      <c r="AO669" s="27"/>
      <c r="AP669" s="27"/>
      <c r="AQ669" s="27"/>
      <c r="AR669" s="27"/>
      <c r="AS669" s="27"/>
      <c r="AT669" s="27"/>
    </row>
    <row r="670" spans="1:46" ht="15.75" customHeight="1" x14ac:dyDescent="0.3">
      <c r="A670" s="26"/>
      <c r="B670" s="27"/>
      <c r="C670" s="28"/>
      <c r="D670" s="29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  <c r="AL670" s="27"/>
      <c r="AM670" s="27"/>
      <c r="AN670" s="27"/>
      <c r="AO670" s="27"/>
      <c r="AP670" s="27"/>
      <c r="AQ670" s="27"/>
      <c r="AR670" s="27"/>
      <c r="AS670" s="27"/>
      <c r="AT670" s="27"/>
    </row>
    <row r="671" spans="1:46" ht="15.75" customHeight="1" x14ac:dyDescent="0.3">
      <c r="A671" s="26"/>
      <c r="B671" s="27"/>
      <c r="C671" s="28"/>
      <c r="D671" s="29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  <c r="AO671" s="27"/>
      <c r="AP671" s="27"/>
      <c r="AQ671" s="27"/>
      <c r="AR671" s="27"/>
      <c r="AS671" s="27"/>
      <c r="AT671" s="27"/>
    </row>
    <row r="672" spans="1:46" ht="15.75" customHeight="1" x14ac:dyDescent="0.3">
      <c r="A672" s="26"/>
      <c r="B672" s="27"/>
      <c r="C672" s="28"/>
      <c r="D672" s="29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  <c r="AL672" s="27"/>
      <c r="AM672" s="27"/>
      <c r="AN672" s="27"/>
      <c r="AO672" s="27"/>
      <c r="AP672" s="27"/>
      <c r="AQ672" s="27"/>
      <c r="AR672" s="27"/>
      <c r="AS672" s="27"/>
      <c r="AT672" s="27"/>
    </row>
    <row r="673" spans="1:46" ht="15.75" customHeight="1" x14ac:dyDescent="0.3">
      <c r="A673" s="26"/>
      <c r="B673" s="27"/>
      <c r="C673" s="28"/>
      <c r="D673" s="29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  <c r="AP673" s="27"/>
      <c r="AQ673" s="27"/>
      <c r="AR673" s="27"/>
      <c r="AS673" s="27"/>
      <c r="AT673" s="27"/>
    </row>
    <row r="674" spans="1:46" ht="15.75" customHeight="1" x14ac:dyDescent="0.3">
      <c r="A674" s="26"/>
      <c r="B674" s="27"/>
      <c r="C674" s="28"/>
      <c r="D674" s="29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  <c r="AP674" s="27"/>
      <c r="AQ674" s="27"/>
      <c r="AR674" s="27"/>
      <c r="AS674" s="27"/>
      <c r="AT674" s="27"/>
    </row>
    <row r="675" spans="1:46" ht="15.75" customHeight="1" x14ac:dyDescent="0.3">
      <c r="A675" s="26"/>
      <c r="B675" s="27"/>
      <c r="C675" s="28"/>
      <c r="D675" s="29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27"/>
      <c r="AQ675" s="27"/>
      <c r="AR675" s="27"/>
      <c r="AS675" s="27"/>
      <c r="AT675" s="27"/>
    </row>
    <row r="676" spans="1:46" ht="15.75" customHeight="1" x14ac:dyDescent="0.3">
      <c r="A676" s="26"/>
      <c r="B676" s="27"/>
      <c r="C676" s="28"/>
      <c r="D676" s="29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27"/>
      <c r="AQ676" s="27"/>
      <c r="AR676" s="27"/>
      <c r="AS676" s="27"/>
      <c r="AT676" s="27"/>
    </row>
    <row r="677" spans="1:46" ht="15.75" customHeight="1" x14ac:dyDescent="0.3">
      <c r="A677" s="26"/>
      <c r="B677" s="27"/>
      <c r="C677" s="28"/>
      <c r="D677" s="29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27"/>
      <c r="AQ677" s="27"/>
      <c r="AR677" s="27"/>
      <c r="AS677" s="27"/>
      <c r="AT677" s="27"/>
    </row>
    <row r="678" spans="1:46" ht="15.75" customHeight="1" x14ac:dyDescent="0.3">
      <c r="A678" s="26"/>
      <c r="B678" s="27"/>
      <c r="C678" s="28"/>
      <c r="D678" s="29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7"/>
      <c r="AO678" s="27"/>
      <c r="AP678" s="27"/>
      <c r="AQ678" s="27"/>
      <c r="AR678" s="27"/>
      <c r="AS678" s="27"/>
      <c r="AT678" s="27"/>
    </row>
    <row r="679" spans="1:46" ht="15.75" customHeight="1" x14ac:dyDescent="0.3">
      <c r="A679" s="26"/>
      <c r="B679" s="27"/>
      <c r="C679" s="28"/>
      <c r="D679" s="29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  <c r="AO679" s="27"/>
      <c r="AP679" s="27"/>
      <c r="AQ679" s="27"/>
      <c r="AR679" s="27"/>
      <c r="AS679" s="27"/>
      <c r="AT679" s="27"/>
    </row>
    <row r="680" spans="1:46" ht="15.75" customHeight="1" x14ac:dyDescent="0.3">
      <c r="A680" s="26"/>
      <c r="B680" s="27"/>
      <c r="C680" s="28"/>
      <c r="D680" s="29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  <c r="AP680" s="27"/>
      <c r="AQ680" s="27"/>
      <c r="AR680" s="27"/>
      <c r="AS680" s="27"/>
      <c r="AT680" s="27"/>
    </row>
    <row r="681" spans="1:46" ht="15.75" customHeight="1" x14ac:dyDescent="0.3">
      <c r="A681" s="26"/>
      <c r="B681" s="27"/>
      <c r="C681" s="28"/>
      <c r="D681" s="29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  <c r="AK681" s="27"/>
      <c r="AL681" s="27"/>
      <c r="AM681" s="27"/>
      <c r="AN681" s="27"/>
      <c r="AO681" s="27"/>
      <c r="AP681" s="27"/>
      <c r="AQ681" s="27"/>
      <c r="AR681" s="27"/>
      <c r="AS681" s="27"/>
      <c r="AT681" s="27"/>
    </row>
    <row r="682" spans="1:46" ht="15.75" customHeight="1" x14ac:dyDescent="0.3">
      <c r="A682" s="26"/>
      <c r="B682" s="27"/>
      <c r="C682" s="28"/>
      <c r="D682" s="29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  <c r="AK682" s="27"/>
      <c r="AL682" s="27"/>
      <c r="AM682" s="27"/>
      <c r="AN682" s="27"/>
      <c r="AO682" s="27"/>
      <c r="AP682" s="27"/>
      <c r="AQ682" s="27"/>
      <c r="AR682" s="27"/>
      <c r="AS682" s="27"/>
      <c r="AT682" s="27"/>
    </row>
    <row r="683" spans="1:46" ht="15.75" customHeight="1" x14ac:dyDescent="0.3">
      <c r="A683" s="26"/>
      <c r="B683" s="27"/>
      <c r="C683" s="28"/>
      <c r="D683" s="29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  <c r="AK683" s="27"/>
      <c r="AL683" s="27"/>
      <c r="AM683" s="27"/>
      <c r="AN683" s="27"/>
      <c r="AO683" s="27"/>
      <c r="AP683" s="27"/>
      <c r="AQ683" s="27"/>
      <c r="AR683" s="27"/>
      <c r="AS683" s="27"/>
      <c r="AT683" s="27"/>
    </row>
    <row r="684" spans="1:46" ht="15.75" customHeight="1" x14ac:dyDescent="0.3">
      <c r="A684" s="26"/>
      <c r="B684" s="27"/>
      <c r="C684" s="28"/>
      <c r="D684" s="29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  <c r="AK684" s="27"/>
      <c r="AL684" s="27"/>
      <c r="AM684" s="27"/>
      <c r="AN684" s="27"/>
      <c r="AO684" s="27"/>
      <c r="AP684" s="27"/>
      <c r="AQ684" s="27"/>
      <c r="AR684" s="27"/>
      <c r="AS684" s="27"/>
      <c r="AT684" s="27"/>
    </row>
    <row r="685" spans="1:46" ht="15.75" customHeight="1" x14ac:dyDescent="0.3">
      <c r="A685" s="26"/>
      <c r="B685" s="27"/>
      <c r="C685" s="28"/>
      <c r="D685" s="29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  <c r="AK685" s="27"/>
      <c r="AL685" s="27"/>
      <c r="AM685" s="27"/>
      <c r="AN685" s="27"/>
      <c r="AO685" s="27"/>
      <c r="AP685" s="27"/>
      <c r="AQ685" s="27"/>
      <c r="AR685" s="27"/>
      <c r="AS685" s="27"/>
      <c r="AT685" s="27"/>
    </row>
    <row r="686" spans="1:46" ht="15.75" customHeight="1" x14ac:dyDescent="0.3">
      <c r="A686" s="26"/>
      <c r="B686" s="27"/>
      <c r="C686" s="28"/>
      <c r="D686" s="29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  <c r="AK686" s="27"/>
      <c r="AL686" s="27"/>
      <c r="AM686" s="27"/>
      <c r="AN686" s="27"/>
      <c r="AO686" s="27"/>
      <c r="AP686" s="27"/>
      <c r="AQ686" s="27"/>
      <c r="AR686" s="27"/>
      <c r="AS686" s="27"/>
      <c r="AT686" s="27"/>
    </row>
    <row r="687" spans="1:46" ht="15.75" customHeight="1" x14ac:dyDescent="0.3">
      <c r="A687" s="26"/>
      <c r="B687" s="27"/>
      <c r="C687" s="28"/>
      <c r="D687" s="29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  <c r="AK687" s="27"/>
      <c r="AL687" s="27"/>
      <c r="AM687" s="27"/>
      <c r="AN687" s="27"/>
      <c r="AO687" s="27"/>
      <c r="AP687" s="27"/>
      <c r="AQ687" s="27"/>
      <c r="AR687" s="27"/>
      <c r="AS687" s="27"/>
      <c r="AT687" s="27"/>
    </row>
    <row r="688" spans="1:46" ht="15.75" customHeight="1" x14ac:dyDescent="0.3">
      <c r="A688" s="26"/>
      <c r="B688" s="27"/>
      <c r="C688" s="28"/>
      <c r="D688" s="29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  <c r="AK688" s="27"/>
      <c r="AL688" s="27"/>
      <c r="AM688" s="27"/>
      <c r="AN688" s="27"/>
      <c r="AO688" s="27"/>
      <c r="AP688" s="27"/>
      <c r="AQ688" s="27"/>
      <c r="AR688" s="27"/>
      <c r="AS688" s="27"/>
      <c r="AT688" s="27"/>
    </row>
    <row r="689" spans="1:46" ht="15.75" customHeight="1" x14ac:dyDescent="0.3">
      <c r="A689" s="26"/>
      <c r="B689" s="27"/>
      <c r="C689" s="28"/>
      <c r="D689" s="29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  <c r="AK689" s="27"/>
      <c r="AL689" s="27"/>
      <c r="AM689" s="27"/>
      <c r="AN689" s="27"/>
      <c r="AO689" s="27"/>
      <c r="AP689" s="27"/>
      <c r="AQ689" s="27"/>
      <c r="AR689" s="27"/>
      <c r="AS689" s="27"/>
      <c r="AT689" s="27"/>
    </row>
    <row r="690" spans="1:46" ht="15.75" customHeight="1" x14ac:dyDescent="0.3">
      <c r="A690" s="26"/>
      <c r="B690" s="27"/>
      <c r="C690" s="28"/>
      <c r="D690" s="29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  <c r="AK690" s="27"/>
      <c r="AL690" s="27"/>
      <c r="AM690" s="27"/>
      <c r="AN690" s="27"/>
      <c r="AO690" s="27"/>
      <c r="AP690" s="27"/>
      <c r="AQ690" s="27"/>
      <c r="AR690" s="27"/>
      <c r="AS690" s="27"/>
      <c r="AT690" s="27"/>
    </row>
    <row r="691" spans="1:46" ht="15.75" customHeight="1" x14ac:dyDescent="0.3">
      <c r="A691" s="26"/>
      <c r="B691" s="27"/>
      <c r="C691" s="28"/>
      <c r="D691" s="29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  <c r="AK691" s="27"/>
      <c r="AL691" s="27"/>
      <c r="AM691" s="27"/>
      <c r="AN691" s="27"/>
      <c r="AO691" s="27"/>
      <c r="AP691" s="27"/>
      <c r="AQ691" s="27"/>
      <c r="AR691" s="27"/>
      <c r="AS691" s="27"/>
      <c r="AT691" s="27"/>
    </row>
    <row r="692" spans="1:46" ht="15.75" customHeight="1" x14ac:dyDescent="0.3">
      <c r="A692" s="26"/>
      <c r="B692" s="27"/>
      <c r="C692" s="28"/>
      <c r="D692" s="29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  <c r="AK692" s="27"/>
      <c r="AL692" s="27"/>
      <c r="AM692" s="27"/>
      <c r="AN692" s="27"/>
      <c r="AO692" s="27"/>
      <c r="AP692" s="27"/>
      <c r="AQ692" s="27"/>
      <c r="AR692" s="27"/>
      <c r="AS692" s="27"/>
      <c r="AT692" s="27"/>
    </row>
    <row r="693" spans="1:46" ht="15.75" customHeight="1" x14ac:dyDescent="0.3">
      <c r="A693" s="26"/>
      <c r="B693" s="27"/>
      <c r="C693" s="28"/>
      <c r="D693" s="29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  <c r="AK693" s="27"/>
      <c r="AL693" s="27"/>
      <c r="AM693" s="27"/>
      <c r="AN693" s="27"/>
      <c r="AO693" s="27"/>
      <c r="AP693" s="27"/>
      <c r="AQ693" s="27"/>
      <c r="AR693" s="27"/>
      <c r="AS693" s="27"/>
      <c r="AT693" s="27"/>
    </row>
    <row r="694" spans="1:46" ht="15.75" customHeight="1" x14ac:dyDescent="0.3">
      <c r="A694" s="26"/>
      <c r="B694" s="27"/>
      <c r="C694" s="28"/>
      <c r="D694" s="29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  <c r="AK694" s="27"/>
      <c r="AL694" s="27"/>
      <c r="AM694" s="27"/>
      <c r="AN694" s="27"/>
      <c r="AO694" s="27"/>
      <c r="AP694" s="27"/>
      <c r="AQ694" s="27"/>
      <c r="AR694" s="27"/>
      <c r="AS694" s="27"/>
      <c r="AT694" s="27"/>
    </row>
    <row r="695" spans="1:46" ht="15.75" customHeight="1" x14ac:dyDescent="0.3">
      <c r="A695" s="26"/>
      <c r="B695" s="27"/>
      <c r="C695" s="28"/>
      <c r="D695" s="29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  <c r="AK695" s="27"/>
      <c r="AL695" s="27"/>
      <c r="AM695" s="27"/>
      <c r="AN695" s="27"/>
      <c r="AO695" s="27"/>
      <c r="AP695" s="27"/>
      <c r="AQ695" s="27"/>
      <c r="AR695" s="27"/>
      <c r="AS695" s="27"/>
      <c r="AT695" s="27"/>
    </row>
    <row r="696" spans="1:46" ht="15.75" customHeight="1" x14ac:dyDescent="0.3">
      <c r="A696" s="26"/>
      <c r="B696" s="27"/>
      <c r="C696" s="28"/>
      <c r="D696" s="29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  <c r="AK696" s="27"/>
      <c r="AL696" s="27"/>
      <c r="AM696" s="27"/>
      <c r="AN696" s="27"/>
      <c r="AO696" s="27"/>
      <c r="AP696" s="27"/>
      <c r="AQ696" s="27"/>
      <c r="AR696" s="27"/>
      <c r="AS696" s="27"/>
      <c r="AT696" s="27"/>
    </row>
    <row r="697" spans="1:46" ht="15.75" customHeight="1" x14ac:dyDescent="0.3">
      <c r="A697" s="26"/>
      <c r="B697" s="27"/>
      <c r="C697" s="28"/>
      <c r="D697" s="29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  <c r="AK697" s="27"/>
      <c r="AL697" s="27"/>
      <c r="AM697" s="27"/>
      <c r="AN697" s="27"/>
      <c r="AO697" s="27"/>
      <c r="AP697" s="27"/>
      <c r="AQ697" s="27"/>
      <c r="AR697" s="27"/>
      <c r="AS697" s="27"/>
      <c r="AT697" s="27"/>
    </row>
    <row r="698" spans="1:46" ht="15.75" customHeight="1" x14ac:dyDescent="0.3">
      <c r="A698" s="26"/>
      <c r="B698" s="27"/>
      <c r="C698" s="28"/>
      <c r="D698" s="29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  <c r="AK698" s="27"/>
      <c r="AL698" s="27"/>
      <c r="AM698" s="27"/>
      <c r="AN698" s="27"/>
      <c r="AO698" s="27"/>
      <c r="AP698" s="27"/>
      <c r="AQ698" s="27"/>
      <c r="AR698" s="27"/>
      <c r="AS698" s="27"/>
      <c r="AT698" s="27"/>
    </row>
    <row r="699" spans="1:46" ht="15.75" customHeight="1" x14ac:dyDescent="0.3">
      <c r="A699" s="26"/>
      <c r="B699" s="27"/>
      <c r="C699" s="28"/>
      <c r="D699" s="29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  <c r="AK699" s="27"/>
      <c r="AL699" s="27"/>
      <c r="AM699" s="27"/>
      <c r="AN699" s="27"/>
      <c r="AO699" s="27"/>
      <c r="AP699" s="27"/>
      <c r="AQ699" s="27"/>
      <c r="AR699" s="27"/>
      <c r="AS699" s="27"/>
      <c r="AT699" s="27"/>
    </row>
    <row r="700" spans="1:46" ht="15.75" customHeight="1" x14ac:dyDescent="0.3">
      <c r="A700" s="26"/>
      <c r="B700" s="27"/>
      <c r="C700" s="28"/>
      <c r="D700" s="29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  <c r="AK700" s="27"/>
      <c r="AL700" s="27"/>
      <c r="AM700" s="27"/>
      <c r="AN700" s="27"/>
      <c r="AO700" s="27"/>
      <c r="AP700" s="27"/>
      <c r="AQ700" s="27"/>
      <c r="AR700" s="27"/>
      <c r="AS700" s="27"/>
      <c r="AT700" s="27"/>
    </row>
    <row r="701" spans="1:46" ht="15.75" customHeight="1" x14ac:dyDescent="0.3">
      <c r="A701" s="26"/>
      <c r="B701" s="27"/>
      <c r="C701" s="28"/>
      <c r="D701" s="29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  <c r="AK701" s="27"/>
      <c r="AL701" s="27"/>
      <c r="AM701" s="27"/>
      <c r="AN701" s="27"/>
      <c r="AO701" s="27"/>
      <c r="AP701" s="27"/>
      <c r="AQ701" s="27"/>
      <c r="AR701" s="27"/>
      <c r="AS701" s="27"/>
      <c r="AT701" s="27"/>
    </row>
    <row r="702" spans="1:46" ht="15.75" customHeight="1" x14ac:dyDescent="0.3">
      <c r="A702" s="26"/>
      <c r="B702" s="27"/>
      <c r="C702" s="28"/>
      <c r="D702" s="29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  <c r="AP702" s="27"/>
      <c r="AQ702" s="27"/>
      <c r="AR702" s="27"/>
      <c r="AS702" s="27"/>
      <c r="AT702" s="27"/>
    </row>
    <row r="703" spans="1:46" ht="15.75" customHeight="1" x14ac:dyDescent="0.3">
      <c r="A703" s="26"/>
      <c r="B703" s="27"/>
      <c r="C703" s="28"/>
      <c r="D703" s="29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  <c r="AK703" s="27"/>
      <c r="AL703" s="27"/>
      <c r="AM703" s="27"/>
      <c r="AN703" s="27"/>
      <c r="AO703" s="27"/>
      <c r="AP703" s="27"/>
      <c r="AQ703" s="27"/>
      <c r="AR703" s="27"/>
      <c r="AS703" s="27"/>
      <c r="AT703" s="27"/>
    </row>
    <row r="704" spans="1:46" ht="15.75" customHeight="1" x14ac:dyDescent="0.3">
      <c r="A704" s="26"/>
      <c r="B704" s="27"/>
      <c r="C704" s="28"/>
      <c r="D704" s="29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  <c r="AK704" s="27"/>
      <c r="AL704" s="27"/>
      <c r="AM704" s="27"/>
      <c r="AN704" s="27"/>
      <c r="AO704" s="27"/>
      <c r="AP704" s="27"/>
      <c r="AQ704" s="27"/>
      <c r="AR704" s="27"/>
      <c r="AS704" s="27"/>
      <c r="AT704" s="27"/>
    </row>
    <row r="705" spans="1:46" ht="15.75" customHeight="1" x14ac:dyDescent="0.3">
      <c r="A705" s="26"/>
      <c r="B705" s="27"/>
      <c r="C705" s="28"/>
      <c r="D705" s="29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  <c r="AO705" s="27"/>
      <c r="AP705" s="27"/>
      <c r="AQ705" s="27"/>
      <c r="AR705" s="27"/>
      <c r="AS705" s="27"/>
      <c r="AT705" s="27"/>
    </row>
    <row r="706" spans="1:46" ht="15.75" customHeight="1" x14ac:dyDescent="0.3">
      <c r="A706" s="26"/>
      <c r="B706" s="27"/>
      <c r="C706" s="28"/>
      <c r="D706" s="29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  <c r="AK706" s="27"/>
      <c r="AL706" s="27"/>
      <c r="AM706" s="27"/>
      <c r="AN706" s="27"/>
      <c r="AO706" s="27"/>
      <c r="AP706" s="27"/>
      <c r="AQ706" s="27"/>
      <c r="AR706" s="27"/>
      <c r="AS706" s="27"/>
      <c r="AT706" s="27"/>
    </row>
    <row r="707" spans="1:46" ht="15.75" customHeight="1" x14ac:dyDescent="0.3">
      <c r="A707" s="26"/>
      <c r="B707" s="27"/>
      <c r="C707" s="28"/>
      <c r="D707" s="29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  <c r="AK707" s="27"/>
      <c r="AL707" s="27"/>
      <c r="AM707" s="27"/>
      <c r="AN707" s="27"/>
      <c r="AO707" s="27"/>
      <c r="AP707" s="27"/>
      <c r="AQ707" s="27"/>
      <c r="AR707" s="27"/>
      <c r="AS707" s="27"/>
      <c r="AT707" s="27"/>
    </row>
    <row r="708" spans="1:46" ht="15.75" customHeight="1" x14ac:dyDescent="0.3">
      <c r="A708" s="26"/>
      <c r="B708" s="27"/>
      <c r="C708" s="28"/>
      <c r="D708" s="29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  <c r="AK708" s="27"/>
      <c r="AL708" s="27"/>
      <c r="AM708" s="27"/>
      <c r="AN708" s="27"/>
      <c r="AO708" s="27"/>
      <c r="AP708" s="27"/>
      <c r="AQ708" s="27"/>
      <c r="AR708" s="27"/>
      <c r="AS708" s="27"/>
      <c r="AT708" s="27"/>
    </row>
    <row r="709" spans="1:46" ht="15.75" customHeight="1" x14ac:dyDescent="0.3">
      <c r="A709" s="26"/>
      <c r="B709" s="27"/>
      <c r="C709" s="28"/>
      <c r="D709" s="29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  <c r="AK709" s="27"/>
      <c r="AL709" s="27"/>
      <c r="AM709" s="27"/>
      <c r="AN709" s="27"/>
      <c r="AO709" s="27"/>
      <c r="AP709" s="27"/>
      <c r="AQ709" s="27"/>
      <c r="AR709" s="27"/>
      <c r="AS709" s="27"/>
      <c r="AT709" s="27"/>
    </row>
    <row r="710" spans="1:46" ht="15.75" customHeight="1" x14ac:dyDescent="0.3">
      <c r="A710" s="26"/>
      <c r="B710" s="27"/>
      <c r="C710" s="28"/>
      <c r="D710" s="29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  <c r="AK710" s="27"/>
      <c r="AL710" s="27"/>
      <c r="AM710" s="27"/>
      <c r="AN710" s="27"/>
      <c r="AO710" s="27"/>
      <c r="AP710" s="27"/>
      <c r="AQ710" s="27"/>
      <c r="AR710" s="27"/>
      <c r="AS710" s="27"/>
      <c r="AT710" s="27"/>
    </row>
    <row r="711" spans="1:46" ht="15.75" customHeight="1" x14ac:dyDescent="0.3">
      <c r="A711" s="26"/>
      <c r="B711" s="27"/>
      <c r="C711" s="28"/>
      <c r="D711" s="29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  <c r="AK711" s="27"/>
      <c r="AL711" s="27"/>
      <c r="AM711" s="27"/>
      <c r="AN711" s="27"/>
      <c r="AO711" s="27"/>
      <c r="AP711" s="27"/>
      <c r="AQ711" s="27"/>
      <c r="AR711" s="27"/>
      <c r="AS711" s="27"/>
      <c r="AT711" s="27"/>
    </row>
    <row r="712" spans="1:46" ht="15.75" customHeight="1" x14ac:dyDescent="0.3">
      <c r="A712" s="26"/>
      <c r="B712" s="27"/>
      <c r="C712" s="28"/>
      <c r="D712" s="29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  <c r="AP712" s="27"/>
      <c r="AQ712" s="27"/>
      <c r="AR712" s="27"/>
      <c r="AS712" s="27"/>
      <c r="AT712" s="27"/>
    </row>
    <row r="713" spans="1:46" ht="15.75" customHeight="1" x14ac:dyDescent="0.3">
      <c r="A713" s="26"/>
      <c r="B713" s="27"/>
      <c r="C713" s="28"/>
      <c r="D713" s="29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  <c r="AK713" s="27"/>
      <c r="AL713" s="27"/>
      <c r="AM713" s="27"/>
      <c r="AN713" s="27"/>
      <c r="AO713" s="27"/>
      <c r="AP713" s="27"/>
      <c r="AQ713" s="27"/>
      <c r="AR713" s="27"/>
      <c r="AS713" s="27"/>
      <c r="AT713" s="27"/>
    </row>
    <row r="714" spans="1:46" ht="15.75" customHeight="1" x14ac:dyDescent="0.3">
      <c r="A714" s="26"/>
      <c r="B714" s="27"/>
      <c r="C714" s="28"/>
      <c r="D714" s="29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  <c r="AK714" s="27"/>
      <c r="AL714" s="27"/>
      <c r="AM714" s="27"/>
      <c r="AN714" s="27"/>
      <c r="AO714" s="27"/>
      <c r="AP714" s="27"/>
      <c r="AQ714" s="27"/>
      <c r="AR714" s="27"/>
      <c r="AS714" s="27"/>
      <c r="AT714" s="27"/>
    </row>
    <row r="715" spans="1:46" ht="15.75" customHeight="1" x14ac:dyDescent="0.3">
      <c r="A715" s="26"/>
      <c r="B715" s="27"/>
      <c r="C715" s="28"/>
      <c r="D715" s="29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  <c r="AK715" s="27"/>
      <c r="AL715" s="27"/>
      <c r="AM715" s="27"/>
      <c r="AN715" s="27"/>
      <c r="AO715" s="27"/>
      <c r="AP715" s="27"/>
      <c r="AQ715" s="27"/>
      <c r="AR715" s="27"/>
      <c r="AS715" s="27"/>
      <c r="AT715" s="27"/>
    </row>
    <row r="716" spans="1:46" ht="15.75" customHeight="1" x14ac:dyDescent="0.3">
      <c r="A716" s="26"/>
      <c r="B716" s="27"/>
      <c r="C716" s="28"/>
      <c r="D716" s="29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  <c r="AK716" s="27"/>
      <c r="AL716" s="27"/>
      <c r="AM716" s="27"/>
      <c r="AN716" s="27"/>
      <c r="AO716" s="27"/>
      <c r="AP716" s="27"/>
      <c r="AQ716" s="27"/>
      <c r="AR716" s="27"/>
      <c r="AS716" s="27"/>
      <c r="AT716" s="27"/>
    </row>
    <row r="717" spans="1:46" ht="15.75" customHeight="1" x14ac:dyDescent="0.3">
      <c r="A717" s="26"/>
      <c r="B717" s="27"/>
      <c r="C717" s="28"/>
      <c r="D717" s="29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  <c r="AK717" s="27"/>
      <c r="AL717" s="27"/>
      <c r="AM717" s="27"/>
      <c r="AN717" s="27"/>
      <c r="AO717" s="27"/>
      <c r="AP717" s="27"/>
      <c r="AQ717" s="27"/>
      <c r="AR717" s="27"/>
      <c r="AS717" s="27"/>
      <c r="AT717" s="27"/>
    </row>
    <row r="718" spans="1:46" ht="15.75" customHeight="1" x14ac:dyDescent="0.3">
      <c r="A718" s="26"/>
      <c r="B718" s="27"/>
      <c r="C718" s="28"/>
      <c r="D718" s="29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  <c r="AK718" s="27"/>
      <c r="AL718" s="27"/>
      <c r="AM718" s="27"/>
      <c r="AN718" s="27"/>
      <c r="AO718" s="27"/>
      <c r="AP718" s="27"/>
      <c r="AQ718" s="27"/>
      <c r="AR718" s="27"/>
      <c r="AS718" s="27"/>
      <c r="AT718" s="27"/>
    </row>
    <row r="719" spans="1:46" ht="15.75" customHeight="1" x14ac:dyDescent="0.3">
      <c r="A719" s="26"/>
      <c r="B719" s="27"/>
      <c r="C719" s="28"/>
      <c r="D719" s="29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  <c r="AK719" s="27"/>
      <c r="AL719" s="27"/>
      <c r="AM719" s="27"/>
      <c r="AN719" s="27"/>
      <c r="AO719" s="27"/>
      <c r="AP719" s="27"/>
      <c r="AQ719" s="27"/>
      <c r="AR719" s="27"/>
      <c r="AS719" s="27"/>
      <c r="AT719" s="27"/>
    </row>
    <row r="720" spans="1:46" ht="15.75" customHeight="1" x14ac:dyDescent="0.3">
      <c r="A720" s="26"/>
      <c r="B720" s="27"/>
      <c r="C720" s="28"/>
      <c r="D720" s="29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  <c r="AK720" s="27"/>
      <c r="AL720" s="27"/>
      <c r="AM720" s="27"/>
      <c r="AN720" s="27"/>
      <c r="AO720" s="27"/>
      <c r="AP720" s="27"/>
      <c r="AQ720" s="27"/>
      <c r="AR720" s="27"/>
      <c r="AS720" s="27"/>
      <c r="AT720" s="27"/>
    </row>
    <row r="721" spans="1:46" ht="15.75" customHeight="1" x14ac:dyDescent="0.3">
      <c r="A721" s="26"/>
      <c r="B721" s="27"/>
      <c r="C721" s="28"/>
      <c r="D721" s="29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  <c r="AO721" s="27"/>
      <c r="AP721" s="27"/>
      <c r="AQ721" s="27"/>
      <c r="AR721" s="27"/>
      <c r="AS721" s="27"/>
      <c r="AT721" s="27"/>
    </row>
    <row r="722" spans="1:46" ht="15.75" customHeight="1" x14ac:dyDescent="0.3">
      <c r="A722" s="26"/>
      <c r="B722" s="27"/>
      <c r="C722" s="28"/>
      <c r="D722" s="29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  <c r="AK722" s="27"/>
      <c r="AL722" s="27"/>
      <c r="AM722" s="27"/>
      <c r="AN722" s="27"/>
      <c r="AO722" s="27"/>
      <c r="AP722" s="27"/>
      <c r="AQ722" s="27"/>
      <c r="AR722" s="27"/>
      <c r="AS722" s="27"/>
      <c r="AT722" s="27"/>
    </row>
    <row r="723" spans="1:46" ht="15.75" customHeight="1" x14ac:dyDescent="0.3">
      <c r="A723" s="26"/>
      <c r="B723" s="27"/>
      <c r="C723" s="28"/>
      <c r="D723" s="29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  <c r="AK723" s="27"/>
      <c r="AL723" s="27"/>
      <c r="AM723" s="27"/>
      <c r="AN723" s="27"/>
      <c r="AO723" s="27"/>
      <c r="AP723" s="27"/>
      <c r="AQ723" s="27"/>
      <c r="AR723" s="27"/>
      <c r="AS723" s="27"/>
      <c r="AT723" s="27"/>
    </row>
    <row r="724" spans="1:46" ht="15.75" customHeight="1" x14ac:dyDescent="0.3">
      <c r="A724" s="26"/>
      <c r="B724" s="27"/>
      <c r="C724" s="28"/>
      <c r="D724" s="29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27"/>
      <c r="AE724" s="27"/>
      <c r="AF724" s="27"/>
      <c r="AG724" s="27"/>
      <c r="AH724" s="27"/>
      <c r="AI724" s="27"/>
      <c r="AJ724" s="27"/>
      <c r="AK724" s="27"/>
      <c r="AL724" s="27"/>
      <c r="AM724" s="27"/>
      <c r="AN724" s="27"/>
      <c r="AO724" s="27"/>
      <c r="AP724" s="27"/>
      <c r="AQ724" s="27"/>
      <c r="AR724" s="27"/>
      <c r="AS724" s="27"/>
      <c r="AT724" s="27"/>
    </row>
    <row r="725" spans="1:46" ht="15.75" customHeight="1" x14ac:dyDescent="0.3">
      <c r="A725" s="26"/>
      <c r="B725" s="27"/>
      <c r="C725" s="28"/>
      <c r="D725" s="29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  <c r="AK725" s="27"/>
      <c r="AL725" s="27"/>
      <c r="AM725" s="27"/>
      <c r="AN725" s="27"/>
      <c r="AO725" s="27"/>
      <c r="AP725" s="27"/>
      <c r="AQ725" s="27"/>
      <c r="AR725" s="27"/>
      <c r="AS725" s="27"/>
      <c r="AT725" s="27"/>
    </row>
    <row r="726" spans="1:46" ht="15.75" customHeight="1" x14ac:dyDescent="0.3">
      <c r="A726" s="26"/>
      <c r="B726" s="27"/>
      <c r="C726" s="28"/>
      <c r="D726" s="29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  <c r="AK726" s="27"/>
      <c r="AL726" s="27"/>
      <c r="AM726" s="27"/>
      <c r="AN726" s="27"/>
      <c r="AO726" s="27"/>
      <c r="AP726" s="27"/>
      <c r="AQ726" s="27"/>
      <c r="AR726" s="27"/>
      <c r="AS726" s="27"/>
      <c r="AT726" s="27"/>
    </row>
    <row r="727" spans="1:46" ht="15.75" customHeight="1" x14ac:dyDescent="0.3">
      <c r="A727" s="26"/>
      <c r="B727" s="27"/>
      <c r="C727" s="28"/>
      <c r="D727" s="29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  <c r="AK727" s="27"/>
      <c r="AL727" s="27"/>
      <c r="AM727" s="27"/>
      <c r="AN727" s="27"/>
      <c r="AO727" s="27"/>
      <c r="AP727" s="27"/>
      <c r="AQ727" s="27"/>
      <c r="AR727" s="27"/>
      <c r="AS727" s="27"/>
      <c r="AT727" s="27"/>
    </row>
    <row r="728" spans="1:46" ht="15.75" customHeight="1" x14ac:dyDescent="0.3">
      <c r="A728" s="26"/>
      <c r="B728" s="27"/>
      <c r="C728" s="28"/>
      <c r="D728" s="29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  <c r="AK728" s="27"/>
      <c r="AL728" s="27"/>
      <c r="AM728" s="27"/>
      <c r="AN728" s="27"/>
      <c r="AO728" s="27"/>
      <c r="AP728" s="27"/>
      <c r="AQ728" s="27"/>
      <c r="AR728" s="27"/>
      <c r="AS728" s="27"/>
      <c r="AT728" s="27"/>
    </row>
    <row r="729" spans="1:46" ht="15.75" customHeight="1" x14ac:dyDescent="0.3">
      <c r="A729" s="26"/>
      <c r="B729" s="27"/>
      <c r="C729" s="28"/>
      <c r="D729" s="29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  <c r="AK729" s="27"/>
      <c r="AL729" s="27"/>
      <c r="AM729" s="27"/>
      <c r="AN729" s="27"/>
      <c r="AO729" s="27"/>
      <c r="AP729" s="27"/>
      <c r="AQ729" s="27"/>
      <c r="AR729" s="27"/>
      <c r="AS729" s="27"/>
      <c r="AT729" s="27"/>
    </row>
    <row r="730" spans="1:46" ht="15.75" customHeight="1" x14ac:dyDescent="0.3">
      <c r="A730" s="26"/>
      <c r="B730" s="27"/>
      <c r="C730" s="28"/>
      <c r="D730" s="29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  <c r="AK730" s="27"/>
      <c r="AL730" s="27"/>
      <c r="AM730" s="27"/>
      <c r="AN730" s="27"/>
      <c r="AO730" s="27"/>
      <c r="AP730" s="27"/>
      <c r="AQ730" s="27"/>
      <c r="AR730" s="27"/>
      <c r="AS730" s="27"/>
      <c r="AT730" s="27"/>
    </row>
    <row r="731" spans="1:46" ht="15.75" customHeight="1" x14ac:dyDescent="0.3">
      <c r="A731" s="26"/>
      <c r="B731" s="27"/>
      <c r="C731" s="28"/>
      <c r="D731" s="29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  <c r="AK731" s="27"/>
      <c r="AL731" s="27"/>
      <c r="AM731" s="27"/>
      <c r="AN731" s="27"/>
      <c r="AO731" s="27"/>
      <c r="AP731" s="27"/>
      <c r="AQ731" s="27"/>
      <c r="AR731" s="27"/>
      <c r="AS731" s="27"/>
      <c r="AT731" s="27"/>
    </row>
    <row r="732" spans="1:46" ht="15.75" customHeight="1" x14ac:dyDescent="0.3">
      <c r="A732" s="26"/>
      <c r="B732" s="27"/>
      <c r="C732" s="28"/>
      <c r="D732" s="29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  <c r="AO732" s="27"/>
      <c r="AP732" s="27"/>
      <c r="AQ732" s="27"/>
      <c r="AR732" s="27"/>
      <c r="AS732" s="27"/>
      <c r="AT732" s="27"/>
    </row>
    <row r="733" spans="1:46" ht="15.75" customHeight="1" x14ac:dyDescent="0.3">
      <c r="A733" s="26"/>
      <c r="B733" s="27"/>
      <c r="C733" s="28"/>
      <c r="D733" s="29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  <c r="AK733" s="27"/>
      <c r="AL733" s="27"/>
      <c r="AM733" s="27"/>
      <c r="AN733" s="27"/>
      <c r="AO733" s="27"/>
      <c r="AP733" s="27"/>
      <c r="AQ733" s="27"/>
      <c r="AR733" s="27"/>
      <c r="AS733" s="27"/>
      <c r="AT733" s="27"/>
    </row>
    <row r="734" spans="1:46" ht="15.75" customHeight="1" x14ac:dyDescent="0.3">
      <c r="A734" s="26"/>
      <c r="B734" s="27"/>
      <c r="C734" s="28"/>
      <c r="D734" s="29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  <c r="AP734" s="27"/>
      <c r="AQ734" s="27"/>
      <c r="AR734" s="27"/>
      <c r="AS734" s="27"/>
      <c r="AT734" s="27"/>
    </row>
    <row r="735" spans="1:46" ht="15.75" customHeight="1" x14ac:dyDescent="0.3">
      <c r="A735" s="26"/>
      <c r="B735" s="27"/>
      <c r="C735" s="28"/>
      <c r="D735" s="29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  <c r="AK735" s="27"/>
      <c r="AL735" s="27"/>
      <c r="AM735" s="27"/>
      <c r="AN735" s="27"/>
      <c r="AO735" s="27"/>
      <c r="AP735" s="27"/>
      <c r="AQ735" s="27"/>
      <c r="AR735" s="27"/>
      <c r="AS735" s="27"/>
      <c r="AT735" s="27"/>
    </row>
    <row r="736" spans="1:46" ht="15.75" customHeight="1" x14ac:dyDescent="0.3">
      <c r="A736" s="26"/>
      <c r="B736" s="27"/>
      <c r="C736" s="28"/>
      <c r="D736" s="29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  <c r="AK736" s="27"/>
      <c r="AL736" s="27"/>
      <c r="AM736" s="27"/>
      <c r="AN736" s="27"/>
      <c r="AO736" s="27"/>
      <c r="AP736" s="27"/>
      <c r="AQ736" s="27"/>
      <c r="AR736" s="27"/>
      <c r="AS736" s="27"/>
      <c r="AT736" s="27"/>
    </row>
    <row r="737" spans="1:46" ht="15.75" customHeight="1" x14ac:dyDescent="0.3">
      <c r="A737" s="26"/>
      <c r="B737" s="27"/>
      <c r="C737" s="28"/>
      <c r="D737" s="29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  <c r="AO737" s="27"/>
      <c r="AP737" s="27"/>
      <c r="AQ737" s="27"/>
      <c r="AR737" s="27"/>
      <c r="AS737" s="27"/>
      <c r="AT737" s="27"/>
    </row>
    <row r="738" spans="1:46" ht="15.75" customHeight="1" x14ac:dyDescent="0.3">
      <c r="A738" s="26"/>
      <c r="B738" s="27"/>
      <c r="C738" s="28"/>
      <c r="D738" s="29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  <c r="AK738" s="27"/>
      <c r="AL738" s="27"/>
      <c r="AM738" s="27"/>
      <c r="AN738" s="27"/>
      <c r="AO738" s="27"/>
      <c r="AP738" s="27"/>
      <c r="AQ738" s="27"/>
      <c r="AR738" s="27"/>
      <c r="AS738" s="27"/>
      <c r="AT738" s="27"/>
    </row>
    <row r="739" spans="1:46" ht="15.75" customHeight="1" x14ac:dyDescent="0.3">
      <c r="A739" s="26"/>
      <c r="B739" s="27"/>
      <c r="C739" s="28"/>
      <c r="D739" s="29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  <c r="AK739" s="27"/>
      <c r="AL739" s="27"/>
      <c r="AM739" s="27"/>
      <c r="AN739" s="27"/>
      <c r="AO739" s="27"/>
      <c r="AP739" s="27"/>
      <c r="AQ739" s="27"/>
      <c r="AR739" s="27"/>
      <c r="AS739" s="27"/>
      <c r="AT739" s="27"/>
    </row>
    <row r="740" spans="1:46" ht="15.75" customHeight="1" x14ac:dyDescent="0.3">
      <c r="A740" s="26"/>
      <c r="B740" s="27"/>
      <c r="C740" s="28"/>
      <c r="D740" s="29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  <c r="AK740" s="27"/>
      <c r="AL740" s="27"/>
      <c r="AM740" s="27"/>
      <c r="AN740" s="27"/>
      <c r="AO740" s="27"/>
      <c r="AP740" s="27"/>
      <c r="AQ740" s="27"/>
      <c r="AR740" s="27"/>
      <c r="AS740" s="27"/>
      <c r="AT740" s="27"/>
    </row>
    <row r="741" spans="1:46" ht="15.75" customHeight="1" x14ac:dyDescent="0.3">
      <c r="A741" s="26"/>
      <c r="B741" s="27"/>
      <c r="C741" s="28"/>
      <c r="D741" s="29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27"/>
      <c r="AQ741" s="27"/>
      <c r="AR741" s="27"/>
      <c r="AS741" s="27"/>
      <c r="AT741" s="27"/>
    </row>
    <row r="742" spans="1:46" ht="15.75" customHeight="1" x14ac:dyDescent="0.3">
      <c r="A742" s="26"/>
      <c r="B742" s="27"/>
      <c r="C742" s="28"/>
      <c r="D742" s="29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  <c r="AP742" s="27"/>
      <c r="AQ742" s="27"/>
      <c r="AR742" s="27"/>
      <c r="AS742" s="27"/>
      <c r="AT742" s="27"/>
    </row>
    <row r="743" spans="1:46" ht="15.75" customHeight="1" x14ac:dyDescent="0.3">
      <c r="A743" s="26"/>
      <c r="B743" s="27"/>
      <c r="C743" s="28"/>
      <c r="D743" s="29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  <c r="AK743" s="27"/>
      <c r="AL743" s="27"/>
      <c r="AM743" s="27"/>
      <c r="AN743" s="27"/>
      <c r="AO743" s="27"/>
      <c r="AP743" s="27"/>
      <c r="AQ743" s="27"/>
      <c r="AR743" s="27"/>
      <c r="AS743" s="27"/>
      <c r="AT743" s="27"/>
    </row>
    <row r="744" spans="1:46" ht="15.75" customHeight="1" x14ac:dyDescent="0.3">
      <c r="A744" s="26"/>
      <c r="B744" s="27"/>
      <c r="C744" s="28"/>
      <c r="D744" s="29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  <c r="AO744" s="27"/>
      <c r="AP744" s="27"/>
      <c r="AQ744" s="27"/>
      <c r="AR744" s="27"/>
      <c r="AS744" s="27"/>
      <c r="AT744" s="27"/>
    </row>
    <row r="745" spans="1:46" ht="15.75" customHeight="1" x14ac:dyDescent="0.3">
      <c r="A745" s="26"/>
      <c r="B745" s="27"/>
      <c r="C745" s="28"/>
      <c r="D745" s="29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  <c r="AK745" s="27"/>
      <c r="AL745" s="27"/>
      <c r="AM745" s="27"/>
      <c r="AN745" s="27"/>
      <c r="AO745" s="27"/>
      <c r="AP745" s="27"/>
      <c r="AQ745" s="27"/>
      <c r="AR745" s="27"/>
      <c r="AS745" s="27"/>
      <c r="AT745" s="27"/>
    </row>
    <row r="746" spans="1:46" ht="15.75" customHeight="1" x14ac:dyDescent="0.3">
      <c r="A746" s="26"/>
      <c r="B746" s="27"/>
      <c r="C746" s="28"/>
      <c r="D746" s="29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  <c r="AK746" s="27"/>
      <c r="AL746" s="27"/>
      <c r="AM746" s="27"/>
      <c r="AN746" s="27"/>
      <c r="AO746" s="27"/>
      <c r="AP746" s="27"/>
      <c r="AQ746" s="27"/>
      <c r="AR746" s="27"/>
      <c r="AS746" s="27"/>
      <c r="AT746" s="27"/>
    </row>
    <row r="747" spans="1:46" ht="15.75" customHeight="1" x14ac:dyDescent="0.3">
      <c r="A747" s="26"/>
      <c r="B747" s="27"/>
      <c r="C747" s="28"/>
      <c r="D747" s="29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27"/>
      <c r="AN747" s="27"/>
      <c r="AO747" s="27"/>
      <c r="AP747" s="27"/>
      <c r="AQ747" s="27"/>
      <c r="AR747" s="27"/>
      <c r="AS747" s="27"/>
      <c r="AT747" s="27"/>
    </row>
    <row r="748" spans="1:46" ht="15.75" customHeight="1" x14ac:dyDescent="0.3">
      <c r="A748" s="26"/>
      <c r="B748" s="27"/>
      <c r="C748" s="28"/>
      <c r="D748" s="29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  <c r="AK748" s="27"/>
      <c r="AL748" s="27"/>
      <c r="AM748" s="27"/>
      <c r="AN748" s="27"/>
      <c r="AO748" s="27"/>
      <c r="AP748" s="27"/>
      <c r="AQ748" s="27"/>
      <c r="AR748" s="27"/>
      <c r="AS748" s="27"/>
      <c r="AT748" s="27"/>
    </row>
    <row r="749" spans="1:46" ht="15.75" customHeight="1" x14ac:dyDescent="0.3">
      <c r="A749" s="26"/>
      <c r="B749" s="27"/>
      <c r="C749" s="28"/>
      <c r="D749" s="29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  <c r="AK749" s="27"/>
      <c r="AL749" s="27"/>
      <c r="AM749" s="27"/>
      <c r="AN749" s="27"/>
      <c r="AO749" s="27"/>
      <c r="AP749" s="27"/>
      <c r="AQ749" s="27"/>
      <c r="AR749" s="27"/>
      <c r="AS749" s="27"/>
      <c r="AT749" s="27"/>
    </row>
    <row r="750" spans="1:46" ht="15.75" customHeight="1" x14ac:dyDescent="0.3">
      <c r="A750" s="26"/>
      <c r="B750" s="27"/>
      <c r="C750" s="28"/>
      <c r="D750" s="29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  <c r="AK750" s="27"/>
      <c r="AL750" s="27"/>
      <c r="AM750" s="27"/>
      <c r="AN750" s="27"/>
      <c r="AO750" s="27"/>
      <c r="AP750" s="27"/>
      <c r="AQ750" s="27"/>
      <c r="AR750" s="27"/>
      <c r="AS750" s="27"/>
      <c r="AT750" s="27"/>
    </row>
    <row r="751" spans="1:46" ht="15.75" customHeight="1" x14ac:dyDescent="0.3">
      <c r="A751" s="26"/>
      <c r="B751" s="27"/>
      <c r="C751" s="28"/>
      <c r="D751" s="29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  <c r="AK751" s="27"/>
      <c r="AL751" s="27"/>
      <c r="AM751" s="27"/>
      <c r="AN751" s="27"/>
      <c r="AO751" s="27"/>
      <c r="AP751" s="27"/>
      <c r="AQ751" s="27"/>
      <c r="AR751" s="27"/>
      <c r="AS751" s="27"/>
      <c r="AT751" s="27"/>
    </row>
    <row r="752" spans="1:46" ht="15.75" customHeight="1" x14ac:dyDescent="0.3">
      <c r="A752" s="26"/>
      <c r="B752" s="27"/>
      <c r="C752" s="28"/>
      <c r="D752" s="29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  <c r="AK752" s="27"/>
      <c r="AL752" s="27"/>
      <c r="AM752" s="27"/>
      <c r="AN752" s="27"/>
      <c r="AO752" s="27"/>
      <c r="AP752" s="27"/>
      <c r="AQ752" s="27"/>
      <c r="AR752" s="27"/>
      <c r="AS752" s="27"/>
      <c r="AT752" s="27"/>
    </row>
    <row r="753" spans="1:46" ht="15.75" customHeight="1" x14ac:dyDescent="0.3">
      <c r="A753" s="26"/>
      <c r="B753" s="27"/>
      <c r="C753" s="28"/>
      <c r="D753" s="29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  <c r="AK753" s="27"/>
      <c r="AL753" s="27"/>
      <c r="AM753" s="27"/>
      <c r="AN753" s="27"/>
      <c r="AO753" s="27"/>
      <c r="AP753" s="27"/>
      <c r="AQ753" s="27"/>
      <c r="AR753" s="27"/>
      <c r="AS753" s="27"/>
      <c r="AT753" s="27"/>
    </row>
    <row r="754" spans="1:46" ht="15.75" customHeight="1" x14ac:dyDescent="0.3">
      <c r="A754" s="26"/>
      <c r="B754" s="27"/>
      <c r="C754" s="28"/>
      <c r="D754" s="29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  <c r="AK754" s="27"/>
      <c r="AL754" s="27"/>
      <c r="AM754" s="27"/>
      <c r="AN754" s="27"/>
      <c r="AO754" s="27"/>
      <c r="AP754" s="27"/>
      <c r="AQ754" s="27"/>
      <c r="AR754" s="27"/>
      <c r="AS754" s="27"/>
      <c r="AT754" s="27"/>
    </row>
    <row r="755" spans="1:46" ht="15.75" customHeight="1" x14ac:dyDescent="0.3">
      <c r="A755" s="26"/>
      <c r="B755" s="27"/>
      <c r="C755" s="28"/>
      <c r="D755" s="29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  <c r="AK755" s="27"/>
      <c r="AL755" s="27"/>
      <c r="AM755" s="27"/>
      <c r="AN755" s="27"/>
      <c r="AO755" s="27"/>
      <c r="AP755" s="27"/>
      <c r="AQ755" s="27"/>
      <c r="AR755" s="27"/>
      <c r="AS755" s="27"/>
      <c r="AT755" s="27"/>
    </row>
    <row r="756" spans="1:46" ht="15.75" customHeight="1" x14ac:dyDescent="0.3">
      <c r="A756" s="26"/>
      <c r="B756" s="27"/>
      <c r="C756" s="28"/>
      <c r="D756" s="29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  <c r="AM756" s="27"/>
      <c r="AN756" s="27"/>
      <c r="AO756" s="27"/>
      <c r="AP756" s="27"/>
      <c r="AQ756" s="27"/>
      <c r="AR756" s="27"/>
      <c r="AS756" s="27"/>
      <c r="AT756" s="27"/>
    </row>
    <row r="757" spans="1:46" ht="15.75" customHeight="1" x14ac:dyDescent="0.3">
      <c r="A757" s="26"/>
      <c r="B757" s="27"/>
      <c r="C757" s="28"/>
      <c r="D757" s="29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  <c r="AK757" s="27"/>
      <c r="AL757" s="27"/>
      <c r="AM757" s="27"/>
      <c r="AN757" s="27"/>
      <c r="AO757" s="27"/>
      <c r="AP757" s="27"/>
      <c r="AQ757" s="27"/>
      <c r="AR757" s="27"/>
      <c r="AS757" s="27"/>
      <c r="AT757" s="27"/>
    </row>
    <row r="758" spans="1:46" ht="15.75" customHeight="1" x14ac:dyDescent="0.3">
      <c r="A758" s="26"/>
      <c r="B758" s="27"/>
      <c r="C758" s="28"/>
      <c r="D758" s="29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  <c r="AK758" s="27"/>
      <c r="AL758" s="27"/>
      <c r="AM758" s="27"/>
      <c r="AN758" s="27"/>
      <c r="AO758" s="27"/>
      <c r="AP758" s="27"/>
      <c r="AQ758" s="27"/>
      <c r="AR758" s="27"/>
      <c r="AS758" s="27"/>
      <c r="AT758" s="27"/>
    </row>
    <row r="759" spans="1:46" ht="15.75" customHeight="1" x14ac:dyDescent="0.3">
      <c r="A759" s="26"/>
      <c r="B759" s="27"/>
      <c r="C759" s="28"/>
      <c r="D759" s="29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  <c r="AK759" s="27"/>
      <c r="AL759" s="27"/>
      <c r="AM759" s="27"/>
      <c r="AN759" s="27"/>
      <c r="AO759" s="27"/>
      <c r="AP759" s="27"/>
      <c r="AQ759" s="27"/>
      <c r="AR759" s="27"/>
      <c r="AS759" s="27"/>
      <c r="AT759" s="27"/>
    </row>
    <row r="760" spans="1:46" ht="15.75" customHeight="1" x14ac:dyDescent="0.3">
      <c r="A760" s="26"/>
      <c r="B760" s="27"/>
      <c r="C760" s="28"/>
      <c r="D760" s="29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  <c r="AK760" s="27"/>
      <c r="AL760" s="27"/>
      <c r="AM760" s="27"/>
      <c r="AN760" s="27"/>
      <c r="AO760" s="27"/>
      <c r="AP760" s="27"/>
      <c r="AQ760" s="27"/>
      <c r="AR760" s="27"/>
      <c r="AS760" s="27"/>
      <c r="AT760" s="27"/>
    </row>
    <row r="761" spans="1:46" ht="15.75" customHeight="1" x14ac:dyDescent="0.3">
      <c r="A761" s="26"/>
      <c r="B761" s="27"/>
      <c r="C761" s="28"/>
      <c r="D761" s="29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  <c r="AK761" s="27"/>
      <c r="AL761" s="27"/>
      <c r="AM761" s="27"/>
      <c r="AN761" s="27"/>
      <c r="AO761" s="27"/>
      <c r="AP761" s="27"/>
      <c r="AQ761" s="27"/>
      <c r="AR761" s="27"/>
      <c r="AS761" s="27"/>
      <c r="AT761" s="27"/>
    </row>
    <row r="762" spans="1:46" ht="15.75" customHeight="1" x14ac:dyDescent="0.3">
      <c r="A762" s="26"/>
      <c r="B762" s="27"/>
      <c r="C762" s="28"/>
      <c r="D762" s="29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  <c r="AO762" s="27"/>
      <c r="AP762" s="27"/>
      <c r="AQ762" s="27"/>
      <c r="AR762" s="27"/>
      <c r="AS762" s="27"/>
      <c r="AT762" s="27"/>
    </row>
    <row r="763" spans="1:46" ht="15.75" customHeight="1" x14ac:dyDescent="0.3">
      <c r="A763" s="26"/>
      <c r="B763" s="27"/>
      <c r="C763" s="28"/>
      <c r="D763" s="29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  <c r="AP763" s="27"/>
      <c r="AQ763" s="27"/>
      <c r="AR763" s="27"/>
      <c r="AS763" s="27"/>
      <c r="AT763" s="27"/>
    </row>
    <row r="764" spans="1:46" ht="15.75" customHeight="1" x14ac:dyDescent="0.3">
      <c r="A764" s="26"/>
      <c r="B764" s="27"/>
      <c r="C764" s="28"/>
      <c r="D764" s="29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  <c r="AK764" s="27"/>
      <c r="AL764" s="27"/>
      <c r="AM764" s="27"/>
      <c r="AN764" s="27"/>
      <c r="AO764" s="27"/>
      <c r="AP764" s="27"/>
      <c r="AQ764" s="27"/>
      <c r="AR764" s="27"/>
      <c r="AS764" s="27"/>
      <c r="AT764" s="27"/>
    </row>
    <row r="765" spans="1:46" ht="15.75" customHeight="1" x14ac:dyDescent="0.3">
      <c r="A765" s="26"/>
      <c r="B765" s="27"/>
      <c r="C765" s="28"/>
      <c r="D765" s="29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  <c r="AK765" s="27"/>
      <c r="AL765" s="27"/>
      <c r="AM765" s="27"/>
      <c r="AN765" s="27"/>
      <c r="AO765" s="27"/>
      <c r="AP765" s="27"/>
      <c r="AQ765" s="27"/>
      <c r="AR765" s="27"/>
      <c r="AS765" s="27"/>
      <c r="AT765" s="27"/>
    </row>
    <row r="766" spans="1:46" ht="15.75" customHeight="1" x14ac:dyDescent="0.3">
      <c r="A766" s="26"/>
      <c r="B766" s="27"/>
      <c r="C766" s="28"/>
      <c r="D766" s="29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  <c r="AO766" s="27"/>
      <c r="AP766" s="27"/>
      <c r="AQ766" s="27"/>
      <c r="AR766" s="27"/>
      <c r="AS766" s="27"/>
      <c r="AT766" s="27"/>
    </row>
    <row r="767" spans="1:46" ht="15.75" customHeight="1" x14ac:dyDescent="0.3">
      <c r="A767" s="26"/>
      <c r="B767" s="27"/>
      <c r="C767" s="28"/>
      <c r="D767" s="29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  <c r="AK767" s="27"/>
      <c r="AL767" s="27"/>
      <c r="AM767" s="27"/>
      <c r="AN767" s="27"/>
      <c r="AO767" s="27"/>
      <c r="AP767" s="27"/>
      <c r="AQ767" s="27"/>
      <c r="AR767" s="27"/>
      <c r="AS767" s="27"/>
      <c r="AT767" s="27"/>
    </row>
    <row r="768" spans="1:46" ht="15.75" customHeight="1" x14ac:dyDescent="0.3">
      <c r="A768" s="26"/>
      <c r="B768" s="27"/>
      <c r="C768" s="28"/>
      <c r="D768" s="29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  <c r="AO768" s="27"/>
      <c r="AP768" s="27"/>
      <c r="AQ768" s="27"/>
      <c r="AR768" s="27"/>
      <c r="AS768" s="27"/>
      <c r="AT768" s="27"/>
    </row>
    <row r="769" spans="1:46" ht="15.75" customHeight="1" x14ac:dyDescent="0.3">
      <c r="A769" s="26"/>
      <c r="B769" s="27"/>
      <c r="C769" s="28"/>
      <c r="D769" s="29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  <c r="AK769" s="27"/>
      <c r="AL769" s="27"/>
      <c r="AM769" s="27"/>
      <c r="AN769" s="27"/>
      <c r="AO769" s="27"/>
      <c r="AP769" s="27"/>
      <c r="AQ769" s="27"/>
      <c r="AR769" s="27"/>
      <c r="AS769" s="27"/>
      <c r="AT769" s="27"/>
    </row>
    <row r="770" spans="1:46" ht="15.75" customHeight="1" x14ac:dyDescent="0.3">
      <c r="A770" s="26"/>
      <c r="B770" s="27"/>
      <c r="C770" s="28"/>
      <c r="D770" s="29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  <c r="AP770" s="27"/>
      <c r="AQ770" s="27"/>
      <c r="AR770" s="27"/>
      <c r="AS770" s="27"/>
      <c r="AT770" s="27"/>
    </row>
    <row r="771" spans="1:46" ht="15.75" customHeight="1" x14ac:dyDescent="0.3">
      <c r="A771" s="26"/>
      <c r="B771" s="27"/>
      <c r="C771" s="28"/>
      <c r="D771" s="29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  <c r="AK771" s="27"/>
      <c r="AL771" s="27"/>
      <c r="AM771" s="27"/>
      <c r="AN771" s="27"/>
      <c r="AO771" s="27"/>
      <c r="AP771" s="27"/>
      <c r="AQ771" s="27"/>
      <c r="AR771" s="27"/>
      <c r="AS771" s="27"/>
      <c r="AT771" s="27"/>
    </row>
    <row r="772" spans="1:46" ht="15.75" customHeight="1" x14ac:dyDescent="0.3">
      <c r="A772" s="26"/>
      <c r="B772" s="27"/>
      <c r="C772" s="28"/>
      <c r="D772" s="29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  <c r="AK772" s="27"/>
      <c r="AL772" s="27"/>
      <c r="AM772" s="27"/>
      <c r="AN772" s="27"/>
      <c r="AO772" s="27"/>
      <c r="AP772" s="27"/>
      <c r="AQ772" s="27"/>
      <c r="AR772" s="27"/>
      <c r="AS772" s="27"/>
      <c r="AT772" s="27"/>
    </row>
    <row r="773" spans="1:46" ht="15.75" customHeight="1" x14ac:dyDescent="0.3">
      <c r="A773" s="26"/>
      <c r="B773" s="27"/>
      <c r="C773" s="28"/>
      <c r="D773" s="29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  <c r="AO773" s="27"/>
      <c r="AP773" s="27"/>
      <c r="AQ773" s="27"/>
      <c r="AR773" s="27"/>
      <c r="AS773" s="27"/>
      <c r="AT773" s="27"/>
    </row>
    <row r="774" spans="1:46" ht="15.75" customHeight="1" x14ac:dyDescent="0.3">
      <c r="A774" s="26"/>
      <c r="B774" s="27"/>
      <c r="C774" s="28"/>
      <c r="D774" s="29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  <c r="AK774" s="27"/>
      <c r="AL774" s="27"/>
      <c r="AM774" s="27"/>
      <c r="AN774" s="27"/>
      <c r="AO774" s="27"/>
      <c r="AP774" s="27"/>
      <c r="AQ774" s="27"/>
      <c r="AR774" s="27"/>
      <c r="AS774" s="27"/>
      <c r="AT774" s="27"/>
    </row>
    <row r="775" spans="1:46" ht="15.75" customHeight="1" x14ac:dyDescent="0.3">
      <c r="A775" s="26"/>
      <c r="B775" s="27"/>
      <c r="C775" s="28"/>
      <c r="D775" s="29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  <c r="AK775" s="27"/>
      <c r="AL775" s="27"/>
      <c r="AM775" s="27"/>
      <c r="AN775" s="27"/>
      <c r="AO775" s="27"/>
      <c r="AP775" s="27"/>
      <c r="AQ775" s="27"/>
      <c r="AR775" s="27"/>
      <c r="AS775" s="27"/>
      <c r="AT775" s="27"/>
    </row>
    <row r="776" spans="1:46" ht="15.75" customHeight="1" x14ac:dyDescent="0.3">
      <c r="A776" s="26"/>
      <c r="B776" s="27"/>
      <c r="C776" s="28"/>
      <c r="D776" s="29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  <c r="AK776" s="27"/>
      <c r="AL776" s="27"/>
      <c r="AM776" s="27"/>
      <c r="AN776" s="27"/>
      <c r="AO776" s="27"/>
      <c r="AP776" s="27"/>
      <c r="AQ776" s="27"/>
      <c r="AR776" s="27"/>
      <c r="AS776" s="27"/>
      <c r="AT776" s="27"/>
    </row>
    <row r="777" spans="1:46" ht="15.75" customHeight="1" x14ac:dyDescent="0.3">
      <c r="A777" s="26"/>
      <c r="B777" s="27"/>
      <c r="C777" s="28"/>
      <c r="D777" s="29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  <c r="AK777" s="27"/>
      <c r="AL777" s="27"/>
      <c r="AM777" s="27"/>
      <c r="AN777" s="27"/>
      <c r="AO777" s="27"/>
      <c r="AP777" s="27"/>
      <c r="AQ777" s="27"/>
      <c r="AR777" s="27"/>
      <c r="AS777" s="27"/>
      <c r="AT777" s="27"/>
    </row>
    <row r="778" spans="1:46" ht="15.75" customHeight="1" x14ac:dyDescent="0.3">
      <c r="A778" s="26"/>
      <c r="B778" s="27"/>
      <c r="C778" s="28"/>
      <c r="D778" s="29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  <c r="AP778" s="27"/>
      <c r="AQ778" s="27"/>
      <c r="AR778" s="27"/>
      <c r="AS778" s="27"/>
      <c r="AT778" s="27"/>
    </row>
    <row r="779" spans="1:46" ht="15.75" customHeight="1" x14ac:dyDescent="0.3">
      <c r="A779" s="26"/>
      <c r="B779" s="27"/>
      <c r="C779" s="28"/>
      <c r="D779" s="29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  <c r="AP779" s="27"/>
      <c r="AQ779" s="27"/>
      <c r="AR779" s="27"/>
      <c r="AS779" s="27"/>
      <c r="AT779" s="27"/>
    </row>
    <row r="780" spans="1:46" ht="15.75" customHeight="1" x14ac:dyDescent="0.3">
      <c r="A780" s="26"/>
      <c r="B780" s="27"/>
      <c r="C780" s="28"/>
      <c r="D780" s="29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  <c r="AP780" s="27"/>
      <c r="AQ780" s="27"/>
      <c r="AR780" s="27"/>
      <c r="AS780" s="27"/>
      <c r="AT780" s="27"/>
    </row>
    <row r="781" spans="1:46" ht="15.75" customHeight="1" x14ac:dyDescent="0.3">
      <c r="A781" s="26"/>
      <c r="B781" s="27"/>
      <c r="C781" s="28"/>
      <c r="D781" s="29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  <c r="AO781" s="27"/>
      <c r="AP781" s="27"/>
      <c r="AQ781" s="27"/>
      <c r="AR781" s="27"/>
      <c r="AS781" s="27"/>
      <c r="AT781" s="27"/>
    </row>
    <row r="782" spans="1:46" ht="15.75" customHeight="1" x14ac:dyDescent="0.3">
      <c r="A782" s="26"/>
      <c r="B782" s="27"/>
      <c r="C782" s="28"/>
      <c r="D782" s="29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27"/>
      <c r="AQ782" s="27"/>
      <c r="AR782" s="27"/>
      <c r="AS782" s="27"/>
      <c r="AT782" s="27"/>
    </row>
    <row r="783" spans="1:46" ht="15.75" customHeight="1" x14ac:dyDescent="0.3">
      <c r="A783" s="26"/>
      <c r="B783" s="27"/>
      <c r="C783" s="28"/>
      <c r="D783" s="29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  <c r="AK783" s="27"/>
      <c r="AL783" s="27"/>
      <c r="AM783" s="27"/>
      <c r="AN783" s="27"/>
      <c r="AO783" s="27"/>
      <c r="AP783" s="27"/>
      <c r="AQ783" s="27"/>
      <c r="AR783" s="27"/>
      <c r="AS783" s="27"/>
      <c r="AT783" s="27"/>
    </row>
    <row r="784" spans="1:46" ht="15.75" customHeight="1" x14ac:dyDescent="0.3">
      <c r="A784" s="26"/>
      <c r="B784" s="27"/>
      <c r="C784" s="28"/>
      <c r="D784" s="29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  <c r="AO784" s="27"/>
      <c r="AP784" s="27"/>
      <c r="AQ784" s="27"/>
      <c r="AR784" s="27"/>
      <c r="AS784" s="27"/>
      <c r="AT784" s="27"/>
    </row>
    <row r="785" spans="1:46" ht="15.75" customHeight="1" x14ac:dyDescent="0.3">
      <c r="A785" s="26"/>
      <c r="B785" s="27"/>
      <c r="C785" s="28"/>
      <c r="D785" s="29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  <c r="AP785" s="27"/>
      <c r="AQ785" s="27"/>
      <c r="AR785" s="27"/>
      <c r="AS785" s="27"/>
      <c r="AT785" s="27"/>
    </row>
    <row r="786" spans="1:46" ht="15.75" customHeight="1" x14ac:dyDescent="0.3">
      <c r="A786" s="26"/>
      <c r="B786" s="27"/>
      <c r="C786" s="28"/>
      <c r="D786" s="29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  <c r="AP786" s="27"/>
      <c r="AQ786" s="27"/>
      <c r="AR786" s="27"/>
      <c r="AS786" s="27"/>
      <c r="AT786" s="27"/>
    </row>
    <row r="787" spans="1:46" ht="15.75" customHeight="1" x14ac:dyDescent="0.3">
      <c r="A787" s="26"/>
      <c r="B787" s="27"/>
      <c r="C787" s="28"/>
      <c r="D787" s="29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  <c r="AP787" s="27"/>
      <c r="AQ787" s="27"/>
      <c r="AR787" s="27"/>
      <c r="AS787" s="27"/>
      <c r="AT787" s="27"/>
    </row>
    <row r="788" spans="1:46" ht="15.75" customHeight="1" x14ac:dyDescent="0.3">
      <c r="A788" s="26"/>
      <c r="B788" s="27"/>
      <c r="C788" s="28"/>
      <c r="D788" s="29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  <c r="AP788" s="27"/>
      <c r="AQ788" s="27"/>
      <c r="AR788" s="27"/>
      <c r="AS788" s="27"/>
      <c r="AT788" s="27"/>
    </row>
    <row r="789" spans="1:46" ht="15.75" customHeight="1" x14ac:dyDescent="0.3">
      <c r="A789" s="26"/>
      <c r="B789" s="27"/>
      <c r="C789" s="28"/>
      <c r="D789" s="29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  <c r="AP789" s="27"/>
      <c r="AQ789" s="27"/>
      <c r="AR789" s="27"/>
      <c r="AS789" s="27"/>
      <c r="AT789" s="27"/>
    </row>
    <row r="790" spans="1:46" ht="15.75" customHeight="1" x14ac:dyDescent="0.3">
      <c r="A790" s="26"/>
      <c r="B790" s="27"/>
      <c r="C790" s="28"/>
      <c r="D790" s="29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  <c r="AP790" s="27"/>
      <c r="AQ790" s="27"/>
      <c r="AR790" s="27"/>
      <c r="AS790" s="27"/>
      <c r="AT790" s="27"/>
    </row>
    <row r="791" spans="1:46" ht="15.75" customHeight="1" x14ac:dyDescent="0.3">
      <c r="A791" s="26"/>
      <c r="B791" s="27"/>
      <c r="C791" s="28"/>
      <c r="D791" s="29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  <c r="AK791" s="27"/>
      <c r="AL791" s="27"/>
      <c r="AM791" s="27"/>
      <c r="AN791" s="27"/>
      <c r="AO791" s="27"/>
      <c r="AP791" s="27"/>
      <c r="AQ791" s="27"/>
      <c r="AR791" s="27"/>
      <c r="AS791" s="27"/>
      <c r="AT791" s="27"/>
    </row>
    <row r="792" spans="1:46" ht="15.75" customHeight="1" x14ac:dyDescent="0.3">
      <c r="A792" s="26"/>
      <c r="B792" s="27"/>
      <c r="C792" s="28"/>
      <c r="D792" s="29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  <c r="AK792" s="27"/>
      <c r="AL792" s="27"/>
      <c r="AM792" s="27"/>
      <c r="AN792" s="27"/>
      <c r="AO792" s="27"/>
      <c r="AP792" s="27"/>
      <c r="AQ792" s="27"/>
      <c r="AR792" s="27"/>
      <c r="AS792" s="27"/>
      <c r="AT792" s="27"/>
    </row>
    <row r="793" spans="1:46" ht="15.75" customHeight="1" x14ac:dyDescent="0.3">
      <c r="A793" s="26"/>
      <c r="B793" s="27"/>
      <c r="C793" s="28"/>
      <c r="D793" s="29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27"/>
      <c r="AI793" s="27"/>
      <c r="AJ793" s="27"/>
      <c r="AK793" s="27"/>
      <c r="AL793" s="27"/>
      <c r="AM793" s="27"/>
      <c r="AN793" s="27"/>
      <c r="AO793" s="27"/>
      <c r="AP793" s="27"/>
      <c r="AQ793" s="27"/>
      <c r="AR793" s="27"/>
      <c r="AS793" s="27"/>
      <c r="AT793" s="27"/>
    </row>
    <row r="794" spans="1:46" ht="15.75" customHeight="1" x14ac:dyDescent="0.3">
      <c r="A794" s="26"/>
      <c r="B794" s="27"/>
      <c r="C794" s="28"/>
      <c r="D794" s="29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  <c r="AK794" s="27"/>
      <c r="AL794" s="27"/>
      <c r="AM794" s="27"/>
      <c r="AN794" s="27"/>
      <c r="AO794" s="27"/>
      <c r="AP794" s="27"/>
      <c r="AQ794" s="27"/>
      <c r="AR794" s="27"/>
      <c r="AS794" s="27"/>
      <c r="AT794" s="27"/>
    </row>
    <row r="795" spans="1:46" ht="15.75" customHeight="1" x14ac:dyDescent="0.3">
      <c r="A795" s="26"/>
      <c r="B795" s="27"/>
      <c r="C795" s="28"/>
      <c r="D795" s="29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  <c r="AK795" s="27"/>
      <c r="AL795" s="27"/>
      <c r="AM795" s="27"/>
      <c r="AN795" s="27"/>
      <c r="AO795" s="27"/>
      <c r="AP795" s="27"/>
      <c r="AQ795" s="27"/>
      <c r="AR795" s="27"/>
      <c r="AS795" s="27"/>
      <c r="AT795" s="27"/>
    </row>
    <row r="796" spans="1:46" ht="15.75" customHeight="1" x14ac:dyDescent="0.3">
      <c r="A796" s="26"/>
      <c r="B796" s="27"/>
      <c r="C796" s="28"/>
      <c r="D796" s="29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  <c r="AP796" s="27"/>
      <c r="AQ796" s="27"/>
      <c r="AR796" s="27"/>
      <c r="AS796" s="27"/>
      <c r="AT796" s="27"/>
    </row>
    <row r="797" spans="1:46" ht="15.75" customHeight="1" x14ac:dyDescent="0.3">
      <c r="A797" s="26"/>
      <c r="B797" s="27"/>
      <c r="C797" s="28"/>
      <c r="D797" s="29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  <c r="AP797" s="27"/>
      <c r="AQ797" s="27"/>
      <c r="AR797" s="27"/>
      <c r="AS797" s="27"/>
      <c r="AT797" s="27"/>
    </row>
    <row r="798" spans="1:46" ht="15.75" customHeight="1" x14ac:dyDescent="0.3">
      <c r="A798" s="26"/>
      <c r="B798" s="27"/>
      <c r="C798" s="28"/>
      <c r="D798" s="29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  <c r="AP798" s="27"/>
      <c r="AQ798" s="27"/>
      <c r="AR798" s="27"/>
      <c r="AS798" s="27"/>
      <c r="AT798" s="27"/>
    </row>
    <row r="799" spans="1:46" ht="15.75" customHeight="1" x14ac:dyDescent="0.3">
      <c r="A799" s="26"/>
      <c r="B799" s="27"/>
      <c r="C799" s="28"/>
      <c r="D799" s="29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  <c r="AP799" s="27"/>
      <c r="AQ799" s="27"/>
      <c r="AR799" s="27"/>
      <c r="AS799" s="27"/>
      <c r="AT799" s="27"/>
    </row>
    <row r="800" spans="1:46" ht="15.75" customHeight="1" x14ac:dyDescent="0.3">
      <c r="A800" s="26"/>
      <c r="B800" s="27"/>
      <c r="C800" s="28"/>
      <c r="D800" s="29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  <c r="AK800" s="27"/>
      <c r="AL800" s="27"/>
      <c r="AM800" s="27"/>
      <c r="AN800" s="27"/>
      <c r="AO800" s="27"/>
      <c r="AP800" s="27"/>
      <c r="AQ800" s="27"/>
      <c r="AR800" s="27"/>
      <c r="AS800" s="27"/>
      <c r="AT800" s="27"/>
    </row>
    <row r="801" spans="1:46" ht="15.75" customHeight="1" x14ac:dyDescent="0.3">
      <c r="A801" s="26"/>
      <c r="B801" s="27"/>
      <c r="C801" s="28"/>
      <c r="D801" s="29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  <c r="AK801" s="27"/>
      <c r="AL801" s="27"/>
      <c r="AM801" s="27"/>
      <c r="AN801" s="27"/>
      <c r="AO801" s="27"/>
      <c r="AP801" s="27"/>
      <c r="AQ801" s="27"/>
      <c r="AR801" s="27"/>
      <c r="AS801" s="27"/>
      <c r="AT801" s="27"/>
    </row>
    <row r="802" spans="1:46" ht="15.75" customHeight="1" x14ac:dyDescent="0.3">
      <c r="A802" s="26"/>
      <c r="B802" s="27"/>
      <c r="C802" s="28"/>
      <c r="D802" s="29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  <c r="AK802" s="27"/>
      <c r="AL802" s="27"/>
      <c r="AM802" s="27"/>
      <c r="AN802" s="27"/>
      <c r="AO802" s="27"/>
      <c r="AP802" s="27"/>
      <c r="AQ802" s="27"/>
      <c r="AR802" s="27"/>
      <c r="AS802" s="27"/>
      <c r="AT802" s="27"/>
    </row>
    <row r="803" spans="1:46" ht="15.75" customHeight="1" x14ac:dyDescent="0.3">
      <c r="A803" s="26"/>
      <c r="B803" s="27"/>
      <c r="C803" s="28"/>
      <c r="D803" s="29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  <c r="AK803" s="27"/>
      <c r="AL803" s="27"/>
      <c r="AM803" s="27"/>
      <c r="AN803" s="27"/>
      <c r="AO803" s="27"/>
      <c r="AP803" s="27"/>
      <c r="AQ803" s="27"/>
      <c r="AR803" s="27"/>
      <c r="AS803" s="27"/>
      <c r="AT803" s="27"/>
    </row>
    <row r="804" spans="1:46" ht="15.75" customHeight="1" x14ac:dyDescent="0.3">
      <c r="A804" s="26"/>
      <c r="B804" s="27"/>
      <c r="C804" s="28"/>
      <c r="D804" s="29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  <c r="AP804" s="27"/>
      <c r="AQ804" s="27"/>
      <c r="AR804" s="27"/>
      <c r="AS804" s="27"/>
      <c r="AT804" s="27"/>
    </row>
    <row r="805" spans="1:46" ht="15.75" customHeight="1" x14ac:dyDescent="0.3">
      <c r="A805" s="26"/>
      <c r="B805" s="27"/>
      <c r="C805" s="28"/>
      <c r="D805" s="29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  <c r="AK805" s="27"/>
      <c r="AL805" s="27"/>
      <c r="AM805" s="27"/>
      <c r="AN805" s="27"/>
      <c r="AO805" s="27"/>
      <c r="AP805" s="27"/>
      <c r="AQ805" s="27"/>
      <c r="AR805" s="27"/>
      <c r="AS805" s="27"/>
      <c r="AT805" s="27"/>
    </row>
    <row r="806" spans="1:46" ht="15.75" customHeight="1" x14ac:dyDescent="0.3">
      <c r="A806" s="26"/>
      <c r="B806" s="27"/>
      <c r="C806" s="28"/>
      <c r="D806" s="29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  <c r="AK806" s="27"/>
      <c r="AL806" s="27"/>
      <c r="AM806" s="27"/>
      <c r="AN806" s="27"/>
      <c r="AO806" s="27"/>
      <c r="AP806" s="27"/>
      <c r="AQ806" s="27"/>
      <c r="AR806" s="27"/>
      <c r="AS806" s="27"/>
      <c r="AT806" s="27"/>
    </row>
    <row r="807" spans="1:46" ht="15.75" customHeight="1" x14ac:dyDescent="0.3">
      <c r="A807" s="26"/>
      <c r="B807" s="27"/>
      <c r="C807" s="28"/>
      <c r="D807" s="29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  <c r="AO807" s="27"/>
      <c r="AP807" s="27"/>
      <c r="AQ807" s="27"/>
      <c r="AR807" s="27"/>
      <c r="AS807" s="27"/>
      <c r="AT807" s="27"/>
    </row>
    <row r="808" spans="1:46" ht="15.75" customHeight="1" x14ac:dyDescent="0.3">
      <c r="A808" s="26"/>
      <c r="B808" s="27"/>
      <c r="C808" s="28"/>
      <c r="D808" s="29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  <c r="AK808" s="27"/>
      <c r="AL808" s="27"/>
      <c r="AM808" s="27"/>
      <c r="AN808" s="27"/>
      <c r="AO808" s="27"/>
      <c r="AP808" s="27"/>
      <c r="AQ808" s="27"/>
      <c r="AR808" s="27"/>
      <c r="AS808" s="27"/>
      <c r="AT808" s="27"/>
    </row>
    <row r="809" spans="1:46" ht="15.75" customHeight="1" x14ac:dyDescent="0.3">
      <c r="A809" s="26"/>
      <c r="B809" s="27"/>
      <c r="C809" s="28"/>
      <c r="D809" s="29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  <c r="AP809" s="27"/>
      <c r="AQ809" s="27"/>
      <c r="AR809" s="27"/>
      <c r="AS809" s="27"/>
      <c r="AT809" s="27"/>
    </row>
    <row r="810" spans="1:46" ht="15.75" customHeight="1" x14ac:dyDescent="0.3">
      <c r="A810" s="26"/>
      <c r="B810" s="27"/>
      <c r="C810" s="28"/>
      <c r="D810" s="29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  <c r="AO810" s="27"/>
      <c r="AP810" s="27"/>
      <c r="AQ810" s="27"/>
      <c r="AR810" s="27"/>
      <c r="AS810" s="27"/>
      <c r="AT810" s="27"/>
    </row>
    <row r="811" spans="1:46" ht="15.75" customHeight="1" x14ac:dyDescent="0.3">
      <c r="A811" s="26"/>
      <c r="B811" s="27"/>
      <c r="C811" s="28"/>
      <c r="D811" s="29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  <c r="AP811" s="27"/>
      <c r="AQ811" s="27"/>
      <c r="AR811" s="27"/>
      <c r="AS811" s="27"/>
      <c r="AT811" s="27"/>
    </row>
    <row r="812" spans="1:46" ht="15.75" customHeight="1" x14ac:dyDescent="0.3">
      <c r="A812" s="26"/>
      <c r="B812" s="27"/>
      <c r="C812" s="28"/>
      <c r="D812" s="29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  <c r="AP812" s="27"/>
      <c r="AQ812" s="27"/>
      <c r="AR812" s="27"/>
      <c r="AS812" s="27"/>
      <c r="AT812" s="27"/>
    </row>
    <row r="813" spans="1:46" ht="15.75" customHeight="1" x14ac:dyDescent="0.3">
      <c r="A813" s="26"/>
      <c r="B813" s="27"/>
      <c r="C813" s="28"/>
      <c r="D813" s="29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  <c r="AK813" s="27"/>
      <c r="AL813" s="27"/>
      <c r="AM813" s="27"/>
      <c r="AN813" s="27"/>
      <c r="AO813" s="27"/>
      <c r="AP813" s="27"/>
      <c r="AQ813" s="27"/>
      <c r="AR813" s="27"/>
      <c r="AS813" s="27"/>
      <c r="AT813" s="27"/>
    </row>
    <row r="814" spans="1:46" ht="15.75" customHeight="1" x14ac:dyDescent="0.3">
      <c r="A814" s="26"/>
      <c r="B814" s="27"/>
      <c r="C814" s="28"/>
      <c r="D814" s="29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  <c r="AK814" s="27"/>
      <c r="AL814" s="27"/>
      <c r="AM814" s="27"/>
      <c r="AN814" s="27"/>
      <c r="AO814" s="27"/>
      <c r="AP814" s="27"/>
      <c r="AQ814" s="27"/>
      <c r="AR814" s="27"/>
      <c r="AS814" s="27"/>
      <c r="AT814" s="27"/>
    </row>
    <row r="815" spans="1:46" ht="15.75" customHeight="1" x14ac:dyDescent="0.3">
      <c r="A815" s="26"/>
      <c r="B815" s="27"/>
      <c r="C815" s="28"/>
      <c r="D815" s="29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  <c r="AP815" s="27"/>
      <c r="AQ815" s="27"/>
      <c r="AR815" s="27"/>
      <c r="AS815" s="27"/>
      <c r="AT815" s="27"/>
    </row>
    <row r="816" spans="1:46" ht="15.75" customHeight="1" x14ac:dyDescent="0.3">
      <c r="A816" s="26"/>
      <c r="B816" s="27"/>
      <c r="C816" s="28"/>
      <c r="D816" s="29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27"/>
      <c r="AQ816" s="27"/>
      <c r="AR816" s="27"/>
      <c r="AS816" s="27"/>
      <c r="AT816" s="27"/>
    </row>
    <row r="817" spans="1:46" ht="15.75" customHeight="1" x14ac:dyDescent="0.3">
      <c r="A817" s="26"/>
      <c r="B817" s="27"/>
      <c r="C817" s="28"/>
      <c r="D817" s="29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  <c r="AK817" s="27"/>
      <c r="AL817" s="27"/>
      <c r="AM817" s="27"/>
      <c r="AN817" s="27"/>
      <c r="AO817" s="27"/>
      <c r="AP817" s="27"/>
      <c r="AQ817" s="27"/>
      <c r="AR817" s="27"/>
      <c r="AS817" s="27"/>
      <c r="AT817" s="27"/>
    </row>
    <row r="818" spans="1:46" ht="15.75" customHeight="1" x14ac:dyDescent="0.3">
      <c r="A818" s="26"/>
      <c r="B818" s="27"/>
      <c r="C818" s="28"/>
      <c r="D818" s="29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  <c r="AK818" s="27"/>
      <c r="AL818" s="27"/>
      <c r="AM818" s="27"/>
      <c r="AN818" s="27"/>
      <c r="AO818" s="27"/>
      <c r="AP818" s="27"/>
      <c r="AQ818" s="27"/>
      <c r="AR818" s="27"/>
      <c r="AS818" s="27"/>
      <c r="AT818" s="27"/>
    </row>
    <row r="819" spans="1:46" ht="15.75" customHeight="1" x14ac:dyDescent="0.3">
      <c r="A819" s="26"/>
      <c r="B819" s="27"/>
      <c r="C819" s="28"/>
      <c r="D819" s="29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  <c r="AO819" s="27"/>
      <c r="AP819" s="27"/>
      <c r="AQ819" s="27"/>
      <c r="AR819" s="27"/>
      <c r="AS819" s="27"/>
      <c r="AT819" s="27"/>
    </row>
    <row r="820" spans="1:46" ht="15.75" customHeight="1" x14ac:dyDescent="0.3">
      <c r="A820" s="26"/>
      <c r="B820" s="27"/>
      <c r="C820" s="28"/>
      <c r="D820" s="29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  <c r="AP820" s="27"/>
      <c r="AQ820" s="27"/>
      <c r="AR820" s="27"/>
      <c r="AS820" s="27"/>
      <c r="AT820" s="27"/>
    </row>
    <row r="821" spans="1:46" ht="15.75" customHeight="1" x14ac:dyDescent="0.3">
      <c r="A821" s="26"/>
      <c r="B821" s="27"/>
      <c r="C821" s="28"/>
      <c r="D821" s="29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  <c r="AO821" s="27"/>
      <c r="AP821" s="27"/>
      <c r="AQ821" s="27"/>
      <c r="AR821" s="27"/>
      <c r="AS821" s="27"/>
      <c r="AT821" s="27"/>
    </row>
    <row r="822" spans="1:46" ht="15.75" customHeight="1" x14ac:dyDescent="0.3">
      <c r="A822" s="26"/>
      <c r="B822" s="27"/>
      <c r="C822" s="28"/>
      <c r="D822" s="29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  <c r="AO822" s="27"/>
      <c r="AP822" s="27"/>
      <c r="AQ822" s="27"/>
      <c r="AR822" s="27"/>
      <c r="AS822" s="27"/>
      <c r="AT822" s="27"/>
    </row>
    <row r="823" spans="1:46" ht="15.75" customHeight="1" x14ac:dyDescent="0.3">
      <c r="A823" s="26"/>
      <c r="B823" s="27"/>
      <c r="C823" s="28"/>
      <c r="D823" s="29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  <c r="AP823" s="27"/>
      <c r="AQ823" s="27"/>
      <c r="AR823" s="27"/>
      <c r="AS823" s="27"/>
      <c r="AT823" s="27"/>
    </row>
    <row r="824" spans="1:46" ht="15.75" customHeight="1" x14ac:dyDescent="0.3">
      <c r="A824" s="26"/>
      <c r="B824" s="27"/>
      <c r="C824" s="28"/>
      <c r="D824" s="29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  <c r="AP824" s="27"/>
      <c r="AQ824" s="27"/>
      <c r="AR824" s="27"/>
      <c r="AS824" s="27"/>
      <c r="AT824" s="27"/>
    </row>
    <row r="825" spans="1:46" ht="15.75" customHeight="1" x14ac:dyDescent="0.3">
      <c r="A825" s="26"/>
      <c r="B825" s="27"/>
      <c r="C825" s="28"/>
      <c r="D825" s="29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  <c r="AP825" s="27"/>
      <c r="AQ825" s="27"/>
      <c r="AR825" s="27"/>
      <c r="AS825" s="27"/>
      <c r="AT825" s="27"/>
    </row>
    <row r="826" spans="1:46" ht="15.75" customHeight="1" x14ac:dyDescent="0.3">
      <c r="A826" s="26"/>
      <c r="B826" s="27"/>
      <c r="C826" s="28"/>
      <c r="D826" s="29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  <c r="AP826" s="27"/>
      <c r="AQ826" s="27"/>
      <c r="AR826" s="27"/>
      <c r="AS826" s="27"/>
      <c r="AT826" s="27"/>
    </row>
    <row r="827" spans="1:46" ht="15.75" customHeight="1" x14ac:dyDescent="0.3">
      <c r="A827" s="26"/>
      <c r="B827" s="27"/>
      <c r="C827" s="28"/>
      <c r="D827" s="29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  <c r="AK827" s="27"/>
      <c r="AL827" s="27"/>
      <c r="AM827" s="27"/>
      <c r="AN827" s="27"/>
      <c r="AO827" s="27"/>
      <c r="AP827" s="27"/>
      <c r="AQ827" s="27"/>
      <c r="AR827" s="27"/>
      <c r="AS827" s="27"/>
      <c r="AT827" s="27"/>
    </row>
    <row r="828" spans="1:46" ht="15.75" customHeight="1" x14ac:dyDescent="0.3">
      <c r="A828" s="26"/>
      <c r="B828" s="27"/>
      <c r="C828" s="28"/>
      <c r="D828" s="29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  <c r="AP828" s="27"/>
      <c r="AQ828" s="27"/>
      <c r="AR828" s="27"/>
      <c r="AS828" s="27"/>
      <c r="AT828" s="27"/>
    </row>
    <row r="829" spans="1:46" ht="15.75" customHeight="1" x14ac:dyDescent="0.3">
      <c r="A829" s="26"/>
      <c r="B829" s="27"/>
      <c r="C829" s="28"/>
      <c r="D829" s="29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  <c r="AP829" s="27"/>
      <c r="AQ829" s="27"/>
      <c r="AR829" s="27"/>
      <c r="AS829" s="27"/>
      <c r="AT829" s="27"/>
    </row>
    <row r="830" spans="1:46" ht="15.75" customHeight="1" x14ac:dyDescent="0.3">
      <c r="A830" s="26"/>
      <c r="B830" s="27"/>
      <c r="C830" s="28"/>
      <c r="D830" s="29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  <c r="AO830" s="27"/>
      <c r="AP830" s="27"/>
      <c r="AQ830" s="27"/>
      <c r="AR830" s="27"/>
      <c r="AS830" s="27"/>
      <c r="AT830" s="27"/>
    </row>
    <row r="831" spans="1:46" ht="15.75" customHeight="1" x14ac:dyDescent="0.3">
      <c r="A831" s="26"/>
      <c r="B831" s="27"/>
      <c r="C831" s="28"/>
      <c r="D831" s="29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  <c r="AP831" s="27"/>
      <c r="AQ831" s="27"/>
      <c r="AR831" s="27"/>
      <c r="AS831" s="27"/>
      <c r="AT831" s="27"/>
    </row>
    <row r="832" spans="1:46" ht="15.75" customHeight="1" x14ac:dyDescent="0.3">
      <c r="A832" s="26"/>
      <c r="B832" s="27"/>
      <c r="C832" s="28"/>
      <c r="D832" s="29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  <c r="AO832" s="27"/>
      <c r="AP832" s="27"/>
      <c r="AQ832" s="27"/>
      <c r="AR832" s="27"/>
      <c r="AS832" s="27"/>
      <c r="AT832" s="27"/>
    </row>
    <row r="833" spans="1:46" ht="15.75" customHeight="1" x14ac:dyDescent="0.3">
      <c r="A833" s="26"/>
      <c r="B833" s="27"/>
      <c r="C833" s="28"/>
      <c r="D833" s="29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  <c r="AP833" s="27"/>
      <c r="AQ833" s="27"/>
      <c r="AR833" s="27"/>
      <c r="AS833" s="27"/>
      <c r="AT833" s="27"/>
    </row>
    <row r="834" spans="1:46" ht="15.75" customHeight="1" x14ac:dyDescent="0.3">
      <c r="A834" s="26"/>
      <c r="B834" s="27"/>
      <c r="C834" s="28"/>
      <c r="D834" s="29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  <c r="AP834" s="27"/>
      <c r="AQ834" s="27"/>
      <c r="AR834" s="27"/>
      <c r="AS834" s="27"/>
      <c r="AT834" s="27"/>
    </row>
    <row r="835" spans="1:46" ht="15.75" customHeight="1" x14ac:dyDescent="0.3">
      <c r="A835" s="26"/>
      <c r="B835" s="27"/>
      <c r="C835" s="28"/>
      <c r="D835" s="29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  <c r="AP835" s="27"/>
      <c r="AQ835" s="27"/>
      <c r="AR835" s="27"/>
      <c r="AS835" s="27"/>
      <c r="AT835" s="27"/>
    </row>
    <row r="836" spans="1:46" ht="15.75" customHeight="1" x14ac:dyDescent="0.3">
      <c r="A836" s="26"/>
      <c r="B836" s="27"/>
      <c r="C836" s="28"/>
      <c r="D836" s="29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  <c r="AP836" s="27"/>
      <c r="AQ836" s="27"/>
      <c r="AR836" s="27"/>
      <c r="AS836" s="27"/>
      <c r="AT836" s="27"/>
    </row>
    <row r="837" spans="1:46" ht="15.75" customHeight="1" x14ac:dyDescent="0.3">
      <c r="A837" s="26"/>
      <c r="B837" s="27"/>
      <c r="C837" s="28"/>
      <c r="D837" s="29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  <c r="AK837" s="27"/>
      <c r="AL837" s="27"/>
      <c r="AM837" s="27"/>
      <c r="AN837" s="27"/>
      <c r="AO837" s="27"/>
      <c r="AP837" s="27"/>
      <c r="AQ837" s="27"/>
      <c r="AR837" s="27"/>
      <c r="AS837" s="27"/>
      <c r="AT837" s="27"/>
    </row>
    <row r="838" spans="1:46" ht="15.75" customHeight="1" x14ac:dyDescent="0.3">
      <c r="A838" s="26"/>
      <c r="B838" s="27"/>
      <c r="C838" s="28"/>
      <c r="D838" s="29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  <c r="AK838" s="27"/>
      <c r="AL838" s="27"/>
      <c r="AM838" s="27"/>
      <c r="AN838" s="27"/>
      <c r="AO838" s="27"/>
      <c r="AP838" s="27"/>
      <c r="AQ838" s="27"/>
      <c r="AR838" s="27"/>
      <c r="AS838" s="27"/>
      <c r="AT838" s="27"/>
    </row>
    <row r="839" spans="1:46" ht="15.75" customHeight="1" x14ac:dyDescent="0.3">
      <c r="A839" s="26"/>
      <c r="B839" s="27"/>
      <c r="C839" s="28"/>
      <c r="D839" s="29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  <c r="AK839" s="27"/>
      <c r="AL839" s="27"/>
      <c r="AM839" s="27"/>
      <c r="AN839" s="27"/>
      <c r="AO839" s="27"/>
      <c r="AP839" s="27"/>
      <c r="AQ839" s="27"/>
      <c r="AR839" s="27"/>
      <c r="AS839" s="27"/>
      <c r="AT839" s="27"/>
    </row>
    <row r="840" spans="1:46" ht="15.75" customHeight="1" x14ac:dyDescent="0.3">
      <c r="A840" s="26"/>
      <c r="B840" s="27"/>
      <c r="C840" s="28"/>
      <c r="D840" s="29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  <c r="AP840" s="27"/>
      <c r="AQ840" s="27"/>
      <c r="AR840" s="27"/>
      <c r="AS840" s="27"/>
      <c r="AT840" s="27"/>
    </row>
    <row r="841" spans="1:46" ht="15.75" customHeight="1" x14ac:dyDescent="0.3">
      <c r="A841" s="26"/>
      <c r="B841" s="27"/>
      <c r="C841" s="28"/>
      <c r="D841" s="29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  <c r="AK841" s="27"/>
      <c r="AL841" s="27"/>
      <c r="AM841" s="27"/>
      <c r="AN841" s="27"/>
      <c r="AO841" s="27"/>
      <c r="AP841" s="27"/>
      <c r="AQ841" s="27"/>
      <c r="AR841" s="27"/>
      <c r="AS841" s="27"/>
      <c r="AT841" s="27"/>
    </row>
    <row r="842" spans="1:46" ht="15.75" customHeight="1" x14ac:dyDescent="0.3">
      <c r="A842" s="26"/>
      <c r="B842" s="27"/>
      <c r="C842" s="28"/>
      <c r="D842" s="29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  <c r="AK842" s="27"/>
      <c r="AL842" s="27"/>
      <c r="AM842" s="27"/>
      <c r="AN842" s="27"/>
      <c r="AO842" s="27"/>
      <c r="AP842" s="27"/>
      <c r="AQ842" s="27"/>
      <c r="AR842" s="27"/>
      <c r="AS842" s="27"/>
      <c r="AT842" s="27"/>
    </row>
    <row r="843" spans="1:46" ht="15.75" customHeight="1" x14ac:dyDescent="0.3">
      <c r="A843" s="26"/>
      <c r="B843" s="27"/>
      <c r="C843" s="28"/>
      <c r="D843" s="29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  <c r="AK843" s="27"/>
      <c r="AL843" s="27"/>
      <c r="AM843" s="27"/>
      <c r="AN843" s="27"/>
      <c r="AO843" s="27"/>
      <c r="AP843" s="27"/>
      <c r="AQ843" s="27"/>
      <c r="AR843" s="27"/>
      <c r="AS843" s="27"/>
      <c r="AT843" s="27"/>
    </row>
    <row r="844" spans="1:46" ht="15.75" customHeight="1" x14ac:dyDescent="0.3">
      <c r="A844" s="26"/>
      <c r="B844" s="27"/>
      <c r="C844" s="28"/>
      <c r="D844" s="29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  <c r="AK844" s="27"/>
      <c r="AL844" s="27"/>
      <c r="AM844" s="27"/>
      <c r="AN844" s="27"/>
      <c r="AO844" s="27"/>
      <c r="AP844" s="27"/>
      <c r="AQ844" s="27"/>
      <c r="AR844" s="27"/>
      <c r="AS844" s="27"/>
      <c r="AT844" s="27"/>
    </row>
    <row r="845" spans="1:46" ht="15.75" customHeight="1" x14ac:dyDescent="0.3">
      <c r="A845" s="26"/>
      <c r="B845" s="27"/>
      <c r="C845" s="28"/>
      <c r="D845" s="29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  <c r="AK845" s="27"/>
      <c r="AL845" s="27"/>
      <c r="AM845" s="27"/>
      <c r="AN845" s="27"/>
      <c r="AO845" s="27"/>
      <c r="AP845" s="27"/>
      <c r="AQ845" s="27"/>
      <c r="AR845" s="27"/>
      <c r="AS845" s="27"/>
      <c r="AT845" s="27"/>
    </row>
    <row r="846" spans="1:46" ht="15.75" customHeight="1" x14ac:dyDescent="0.3">
      <c r="A846" s="26"/>
      <c r="B846" s="27"/>
      <c r="C846" s="28"/>
      <c r="D846" s="29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  <c r="AK846" s="27"/>
      <c r="AL846" s="27"/>
      <c r="AM846" s="27"/>
      <c r="AN846" s="27"/>
      <c r="AO846" s="27"/>
      <c r="AP846" s="27"/>
      <c r="AQ846" s="27"/>
      <c r="AR846" s="27"/>
      <c r="AS846" s="27"/>
      <c r="AT846" s="27"/>
    </row>
    <row r="847" spans="1:46" ht="15.75" customHeight="1" x14ac:dyDescent="0.3">
      <c r="A847" s="26"/>
      <c r="B847" s="27"/>
      <c r="C847" s="28"/>
      <c r="D847" s="29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  <c r="AP847" s="27"/>
      <c r="AQ847" s="27"/>
      <c r="AR847" s="27"/>
      <c r="AS847" s="27"/>
      <c r="AT847" s="27"/>
    </row>
    <row r="848" spans="1:46" ht="15.75" customHeight="1" x14ac:dyDescent="0.3">
      <c r="A848" s="26"/>
      <c r="B848" s="27"/>
      <c r="C848" s="28"/>
      <c r="D848" s="29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  <c r="AP848" s="27"/>
      <c r="AQ848" s="27"/>
      <c r="AR848" s="27"/>
      <c r="AS848" s="27"/>
      <c r="AT848" s="27"/>
    </row>
    <row r="849" spans="1:46" ht="15.75" customHeight="1" x14ac:dyDescent="0.3">
      <c r="A849" s="26"/>
      <c r="B849" s="27"/>
      <c r="C849" s="28"/>
      <c r="D849" s="29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  <c r="AK849" s="27"/>
      <c r="AL849" s="27"/>
      <c r="AM849" s="27"/>
      <c r="AN849" s="27"/>
      <c r="AO849" s="27"/>
      <c r="AP849" s="27"/>
      <c r="AQ849" s="27"/>
      <c r="AR849" s="27"/>
      <c r="AS849" s="27"/>
      <c r="AT849" s="27"/>
    </row>
    <row r="850" spans="1:46" ht="15.75" customHeight="1" x14ac:dyDescent="0.3">
      <c r="A850" s="26"/>
      <c r="B850" s="27"/>
      <c r="C850" s="28"/>
      <c r="D850" s="29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  <c r="AK850" s="27"/>
      <c r="AL850" s="27"/>
      <c r="AM850" s="27"/>
      <c r="AN850" s="27"/>
      <c r="AO850" s="27"/>
      <c r="AP850" s="27"/>
      <c r="AQ850" s="27"/>
      <c r="AR850" s="27"/>
      <c r="AS850" s="27"/>
      <c r="AT850" s="27"/>
    </row>
    <row r="851" spans="1:46" ht="15.75" customHeight="1" x14ac:dyDescent="0.3">
      <c r="A851" s="26"/>
      <c r="B851" s="27"/>
      <c r="C851" s="28"/>
      <c r="D851" s="29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  <c r="AP851" s="27"/>
      <c r="AQ851" s="27"/>
      <c r="AR851" s="27"/>
      <c r="AS851" s="27"/>
      <c r="AT851" s="27"/>
    </row>
    <row r="852" spans="1:46" ht="15.75" customHeight="1" x14ac:dyDescent="0.3">
      <c r="A852" s="26"/>
      <c r="B852" s="27"/>
      <c r="C852" s="28"/>
      <c r="D852" s="29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  <c r="AK852" s="27"/>
      <c r="AL852" s="27"/>
      <c r="AM852" s="27"/>
      <c r="AN852" s="27"/>
      <c r="AO852" s="27"/>
      <c r="AP852" s="27"/>
      <c r="AQ852" s="27"/>
      <c r="AR852" s="27"/>
      <c r="AS852" s="27"/>
      <c r="AT852" s="27"/>
    </row>
    <row r="853" spans="1:46" ht="15.75" customHeight="1" x14ac:dyDescent="0.3">
      <c r="A853" s="26"/>
      <c r="B853" s="27"/>
      <c r="C853" s="28"/>
      <c r="D853" s="29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  <c r="AP853" s="27"/>
      <c r="AQ853" s="27"/>
      <c r="AR853" s="27"/>
      <c r="AS853" s="27"/>
      <c r="AT853" s="27"/>
    </row>
    <row r="854" spans="1:46" ht="15.75" customHeight="1" x14ac:dyDescent="0.3">
      <c r="A854" s="26"/>
      <c r="B854" s="27"/>
      <c r="C854" s="28"/>
      <c r="D854" s="29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  <c r="AO854" s="27"/>
      <c r="AP854" s="27"/>
      <c r="AQ854" s="27"/>
      <c r="AR854" s="27"/>
      <c r="AS854" s="27"/>
      <c r="AT854" s="27"/>
    </row>
    <row r="855" spans="1:46" ht="15.75" customHeight="1" x14ac:dyDescent="0.3">
      <c r="A855" s="26"/>
      <c r="B855" s="27"/>
      <c r="C855" s="28"/>
      <c r="D855" s="29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  <c r="AK855" s="27"/>
      <c r="AL855" s="27"/>
      <c r="AM855" s="27"/>
      <c r="AN855" s="27"/>
      <c r="AO855" s="27"/>
      <c r="AP855" s="27"/>
      <c r="AQ855" s="27"/>
      <c r="AR855" s="27"/>
      <c r="AS855" s="27"/>
      <c r="AT855" s="27"/>
    </row>
    <row r="856" spans="1:46" ht="15.75" customHeight="1" x14ac:dyDescent="0.3">
      <c r="A856" s="26"/>
      <c r="B856" s="27"/>
      <c r="C856" s="28"/>
      <c r="D856" s="29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  <c r="AP856" s="27"/>
      <c r="AQ856" s="27"/>
      <c r="AR856" s="27"/>
      <c r="AS856" s="27"/>
      <c r="AT856" s="27"/>
    </row>
    <row r="857" spans="1:46" ht="15.75" customHeight="1" x14ac:dyDescent="0.3">
      <c r="A857" s="26"/>
      <c r="B857" s="27"/>
      <c r="C857" s="28"/>
      <c r="D857" s="29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27"/>
      <c r="AQ857" s="27"/>
      <c r="AR857" s="27"/>
      <c r="AS857" s="27"/>
      <c r="AT857" s="27"/>
    </row>
    <row r="858" spans="1:46" ht="15.75" customHeight="1" x14ac:dyDescent="0.3">
      <c r="A858" s="26"/>
      <c r="B858" s="27"/>
      <c r="C858" s="28"/>
      <c r="D858" s="29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27"/>
      <c r="AQ858" s="27"/>
      <c r="AR858" s="27"/>
      <c r="AS858" s="27"/>
      <c r="AT858" s="27"/>
    </row>
    <row r="859" spans="1:46" ht="15.75" customHeight="1" x14ac:dyDescent="0.3">
      <c r="A859" s="26"/>
      <c r="B859" s="27"/>
      <c r="C859" s="28"/>
      <c r="D859" s="29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  <c r="AP859" s="27"/>
      <c r="AQ859" s="27"/>
      <c r="AR859" s="27"/>
      <c r="AS859" s="27"/>
      <c r="AT859" s="27"/>
    </row>
    <row r="860" spans="1:46" ht="15.75" customHeight="1" x14ac:dyDescent="0.3">
      <c r="A860" s="26"/>
      <c r="B860" s="27"/>
      <c r="C860" s="28"/>
      <c r="D860" s="29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27"/>
      <c r="AQ860" s="27"/>
      <c r="AR860" s="27"/>
      <c r="AS860" s="27"/>
      <c r="AT860" s="27"/>
    </row>
    <row r="861" spans="1:46" ht="15.75" customHeight="1" x14ac:dyDescent="0.3">
      <c r="A861" s="26"/>
      <c r="B861" s="27"/>
      <c r="C861" s="28"/>
      <c r="D861" s="29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27"/>
      <c r="AQ861" s="27"/>
      <c r="AR861" s="27"/>
      <c r="AS861" s="27"/>
      <c r="AT861" s="27"/>
    </row>
    <row r="862" spans="1:46" ht="15.75" customHeight="1" x14ac:dyDescent="0.3">
      <c r="A862" s="26"/>
      <c r="B862" s="27"/>
      <c r="C862" s="28"/>
      <c r="D862" s="29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  <c r="AP862" s="27"/>
      <c r="AQ862" s="27"/>
      <c r="AR862" s="27"/>
      <c r="AS862" s="27"/>
      <c r="AT862" s="27"/>
    </row>
    <row r="863" spans="1:46" ht="15.75" customHeight="1" x14ac:dyDescent="0.3">
      <c r="A863" s="26"/>
      <c r="B863" s="27"/>
      <c r="C863" s="28"/>
      <c r="D863" s="29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27"/>
      <c r="AQ863" s="27"/>
      <c r="AR863" s="27"/>
      <c r="AS863" s="27"/>
      <c r="AT863" s="27"/>
    </row>
    <row r="864" spans="1:46" ht="15.75" customHeight="1" x14ac:dyDescent="0.3">
      <c r="A864" s="26"/>
      <c r="B864" s="27"/>
      <c r="C864" s="28"/>
      <c r="D864" s="29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27"/>
      <c r="AQ864" s="27"/>
      <c r="AR864" s="27"/>
      <c r="AS864" s="27"/>
      <c r="AT864" s="27"/>
    </row>
    <row r="865" spans="1:46" ht="15.75" customHeight="1" x14ac:dyDescent="0.3">
      <c r="A865" s="26"/>
      <c r="B865" s="27"/>
      <c r="C865" s="28"/>
      <c r="D865" s="29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27"/>
      <c r="AQ865" s="27"/>
      <c r="AR865" s="27"/>
      <c r="AS865" s="27"/>
      <c r="AT865" s="27"/>
    </row>
    <row r="866" spans="1:46" ht="15.75" customHeight="1" x14ac:dyDescent="0.3">
      <c r="A866" s="26"/>
      <c r="B866" s="27"/>
      <c r="C866" s="28"/>
      <c r="D866" s="29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27"/>
      <c r="AQ866" s="27"/>
      <c r="AR866" s="27"/>
      <c r="AS866" s="27"/>
      <c r="AT866" s="27"/>
    </row>
    <row r="867" spans="1:46" ht="15.75" customHeight="1" x14ac:dyDescent="0.3">
      <c r="A867" s="26"/>
      <c r="B867" s="27"/>
      <c r="C867" s="28"/>
      <c r="D867" s="29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  <c r="AP867" s="27"/>
      <c r="AQ867" s="27"/>
      <c r="AR867" s="27"/>
      <c r="AS867" s="27"/>
      <c r="AT867" s="27"/>
    </row>
    <row r="868" spans="1:46" ht="15.75" customHeight="1" x14ac:dyDescent="0.3">
      <c r="A868" s="26"/>
      <c r="B868" s="27"/>
      <c r="C868" s="28"/>
      <c r="D868" s="29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  <c r="AO868" s="27"/>
      <c r="AP868" s="27"/>
      <c r="AQ868" s="27"/>
      <c r="AR868" s="27"/>
      <c r="AS868" s="27"/>
      <c r="AT868" s="27"/>
    </row>
    <row r="869" spans="1:46" ht="15.75" customHeight="1" x14ac:dyDescent="0.3">
      <c r="A869" s="26"/>
      <c r="B869" s="27"/>
      <c r="C869" s="28"/>
      <c r="D869" s="29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27"/>
      <c r="AQ869" s="27"/>
      <c r="AR869" s="27"/>
      <c r="AS869" s="27"/>
      <c r="AT869" s="27"/>
    </row>
    <row r="870" spans="1:46" ht="15.75" customHeight="1" x14ac:dyDescent="0.3">
      <c r="A870" s="26"/>
      <c r="B870" s="27"/>
      <c r="C870" s="28"/>
      <c r="D870" s="29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27"/>
      <c r="AQ870" s="27"/>
      <c r="AR870" s="27"/>
      <c r="AS870" s="27"/>
      <c r="AT870" s="27"/>
    </row>
    <row r="871" spans="1:46" ht="15.75" customHeight="1" x14ac:dyDescent="0.3">
      <c r="A871" s="26"/>
      <c r="B871" s="27"/>
      <c r="C871" s="28"/>
      <c r="D871" s="29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27"/>
      <c r="AQ871" s="27"/>
      <c r="AR871" s="27"/>
      <c r="AS871" s="27"/>
      <c r="AT871" s="27"/>
    </row>
    <row r="872" spans="1:46" ht="15.75" customHeight="1" x14ac:dyDescent="0.3">
      <c r="A872" s="26"/>
      <c r="B872" s="27"/>
      <c r="C872" s="28"/>
      <c r="D872" s="29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27"/>
      <c r="AQ872" s="27"/>
      <c r="AR872" s="27"/>
      <c r="AS872" s="27"/>
      <c r="AT872" s="27"/>
    </row>
    <row r="873" spans="1:46" ht="15.75" customHeight="1" x14ac:dyDescent="0.3">
      <c r="A873" s="26"/>
      <c r="B873" s="27"/>
      <c r="C873" s="28"/>
      <c r="D873" s="29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  <c r="AP873" s="27"/>
      <c r="AQ873" s="27"/>
      <c r="AR873" s="27"/>
      <c r="AS873" s="27"/>
      <c r="AT873" s="27"/>
    </row>
    <row r="874" spans="1:46" ht="15.75" customHeight="1" x14ac:dyDescent="0.3">
      <c r="A874" s="26"/>
      <c r="B874" s="27"/>
      <c r="C874" s="28"/>
      <c r="D874" s="29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  <c r="AP874" s="27"/>
      <c r="AQ874" s="27"/>
      <c r="AR874" s="27"/>
      <c r="AS874" s="27"/>
      <c r="AT874" s="27"/>
    </row>
    <row r="875" spans="1:46" ht="15.75" customHeight="1" x14ac:dyDescent="0.3">
      <c r="A875" s="26"/>
      <c r="B875" s="27"/>
      <c r="C875" s="28"/>
      <c r="D875" s="29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  <c r="AP875" s="27"/>
      <c r="AQ875" s="27"/>
      <c r="AR875" s="27"/>
      <c r="AS875" s="27"/>
      <c r="AT875" s="27"/>
    </row>
    <row r="876" spans="1:46" ht="15.75" customHeight="1" x14ac:dyDescent="0.3">
      <c r="A876" s="26"/>
      <c r="B876" s="27"/>
      <c r="C876" s="28"/>
      <c r="D876" s="29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  <c r="AO876" s="27"/>
      <c r="AP876" s="27"/>
      <c r="AQ876" s="27"/>
      <c r="AR876" s="27"/>
      <c r="AS876" s="27"/>
      <c r="AT876" s="27"/>
    </row>
    <row r="877" spans="1:46" ht="15.75" customHeight="1" x14ac:dyDescent="0.3">
      <c r="A877" s="26"/>
      <c r="B877" s="27"/>
      <c r="C877" s="28"/>
      <c r="D877" s="29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  <c r="AP877" s="27"/>
      <c r="AQ877" s="27"/>
      <c r="AR877" s="27"/>
      <c r="AS877" s="27"/>
      <c r="AT877" s="27"/>
    </row>
    <row r="878" spans="1:46" ht="15.75" customHeight="1" x14ac:dyDescent="0.3">
      <c r="A878" s="26"/>
      <c r="B878" s="27"/>
      <c r="C878" s="28"/>
      <c r="D878" s="29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  <c r="AP878" s="27"/>
      <c r="AQ878" s="27"/>
      <c r="AR878" s="27"/>
      <c r="AS878" s="27"/>
      <c r="AT878" s="27"/>
    </row>
    <row r="879" spans="1:46" ht="15.75" customHeight="1" x14ac:dyDescent="0.3">
      <c r="A879" s="26"/>
      <c r="B879" s="27"/>
      <c r="C879" s="28"/>
      <c r="D879" s="29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  <c r="AK879" s="27"/>
      <c r="AL879" s="27"/>
      <c r="AM879" s="27"/>
      <c r="AN879" s="27"/>
      <c r="AO879" s="27"/>
      <c r="AP879" s="27"/>
      <c r="AQ879" s="27"/>
      <c r="AR879" s="27"/>
      <c r="AS879" s="27"/>
      <c r="AT879" s="27"/>
    </row>
    <row r="880" spans="1:46" ht="15.75" customHeight="1" x14ac:dyDescent="0.3">
      <c r="A880" s="26"/>
      <c r="B880" s="27"/>
      <c r="C880" s="28"/>
      <c r="D880" s="29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27"/>
      <c r="AQ880" s="27"/>
      <c r="AR880" s="27"/>
      <c r="AS880" s="27"/>
      <c r="AT880" s="27"/>
    </row>
    <row r="881" spans="1:46" ht="15.75" customHeight="1" x14ac:dyDescent="0.3">
      <c r="A881" s="26"/>
      <c r="B881" s="27"/>
      <c r="C881" s="28"/>
      <c r="D881" s="29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  <c r="AK881" s="27"/>
      <c r="AL881" s="27"/>
      <c r="AM881" s="27"/>
      <c r="AN881" s="27"/>
      <c r="AO881" s="27"/>
      <c r="AP881" s="27"/>
      <c r="AQ881" s="27"/>
      <c r="AR881" s="27"/>
      <c r="AS881" s="27"/>
      <c r="AT881" s="27"/>
    </row>
    <row r="882" spans="1:46" ht="15.75" customHeight="1" x14ac:dyDescent="0.3">
      <c r="A882" s="26"/>
      <c r="B882" s="27"/>
      <c r="C882" s="28"/>
      <c r="D882" s="29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  <c r="AP882" s="27"/>
      <c r="AQ882" s="27"/>
      <c r="AR882" s="27"/>
      <c r="AS882" s="27"/>
      <c r="AT882" s="27"/>
    </row>
    <row r="883" spans="1:46" ht="15.75" customHeight="1" x14ac:dyDescent="0.3">
      <c r="A883" s="26"/>
      <c r="B883" s="27"/>
      <c r="C883" s="28"/>
      <c r="D883" s="29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27"/>
      <c r="AQ883" s="27"/>
      <c r="AR883" s="27"/>
      <c r="AS883" s="27"/>
      <c r="AT883" s="27"/>
    </row>
    <row r="884" spans="1:46" ht="15.75" customHeight="1" x14ac:dyDescent="0.3">
      <c r="A884" s="26"/>
      <c r="B884" s="27"/>
      <c r="C884" s="28"/>
      <c r="D884" s="29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27"/>
      <c r="AQ884" s="27"/>
      <c r="AR884" s="27"/>
      <c r="AS884" s="27"/>
      <c r="AT884" s="27"/>
    </row>
    <row r="885" spans="1:46" ht="15.75" customHeight="1" x14ac:dyDescent="0.3">
      <c r="A885" s="26"/>
      <c r="B885" s="27"/>
      <c r="C885" s="28"/>
      <c r="D885" s="29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27"/>
      <c r="AQ885" s="27"/>
      <c r="AR885" s="27"/>
      <c r="AS885" s="27"/>
      <c r="AT885" s="27"/>
    </row>
    <row r="886" spans="1:46" ht="15.75" customHeight="1" x14ac:dyDescent="0.3">
      <c r="A886" s="26"/>
      <c r="B886" s="27"/>
      <c r="C886" s="28"/>
      <c r="D886" s="29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27"/>
      <c r="AQ886" s="27"/>
      <c r="AR886" s="27"/>
      <c r="AS886" s="27"/>
      <c r="AT886" s="27"/>
    </row>
    <row r="887" spans="1:46" ht="15.75" customHeight="1" x14ac:dyDescent="0.3">
      <c r="A887" s="26"/>
      <c r="B887" s="27"/>
      <c r="C887" s="28"/>
      <c r="D887" s="29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27"/>
      <c r="AQ887" s="27"/>
      <c r="AR887" s="27"/>
      <c r="AS887" s="27"/>
      <c r="AT887" s="27"/>
    </row>
    <row r="888" spans="1:46" ht="15.75" customHeight="1" x14ac:dyDescent="0.3">
      <c r="A888" s="26"/>
      <c r="B888" s="27"/>
      <c r="C888" s="28"/>
      <c r="D888" s="29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27"/>
      <c r="AQ888" s="27"/>
      <c r="AR888" s="27"/>
      <c r="AS888" s="27"/>
      <c r="AT888" s="27"/>
    </row>
    <row r="889" spans="1:46" ht="15.75" customHeight="1" x14ac:dyDescent="0.3">
      <c r="A889" s="26"/>
      <c r="B889" s="27"/>
      <c r="C889" s="28"/>
      <c r="D889" s="29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27"/>
      <c r="AQ889" s="27"/>
      <c r="AR889" s="27"/>
      <c r="AS889" s="27"/>
      <c r="AT889" s="27"/>
    </row>
    <row r="890" spans="1:46" ht="15.75" customHeight="1" x14ac:dyDescent="0.3">
      <c r="A890" s="26"/>
      <c r="B890" s="27"/>
      <c r="C890" s="28"/>
      <c r="D890" s="29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  <c r="AP890" s="27"/>
      <c r="AQ890" s="27"/>
      <c r="AR890" s="27"/>
      <c r="AS890" s="27"/>
      <c r="AT890" s="27"/>
    </row>
    <row r="891" spans="1:46" ht="15.75" customHeight="1" x14ac:dyDescent="0.3">
      <c r="A891" s="26"/>
      <c r="B891" s="27"/>
      <c r="C891" s="28"/>
      <c r="D891" s="29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  <c r="AP891" s="27"/>
      <c r="AQ891" s="27"/>
      <c r="AR891" s="27"/>
      <c r="AS891" s="27"/>
      <c r="AT891" s="27"/>
    </row>
    <row r="892" spans="1:46" ht="15.75" customHeight="1" x14ac:dyDescent="0.3">
      <c r="A892" s="26"/>
      <c r="B892" s="27"/>
      <c r="C892" s="28"/>
      <c r="D892" s="29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  <c r="AO892" s="27"/>
      <c r="AP892" s="27"/>
      <c r="AQ892" s="27"/>
      <c r="AR892" s="27"/>
      <c r="AS892" s="27"/>
      <c r="AT892" s="27"/>
    </row>
    <row r="893" spans="1:46" ht="15.75" customHeight="1" x14ac:dyDescent="0.3">
      <c r="A893" s="26"/>
      <c r="B893" s="27"/>
      <c r="C893" s="28"/>
      <c r="D893" s="29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  <c r="AP893" s="27"/>
      <c r="AQ893" s="27"/>
      <c r="AR893" s="27"/>
      <c r="AS893" s="27"/>
      <c r="AT893" s="27"/>
    </row>
    <row r="894" spans="1:46" ht="15.75" customHeight="1" x14ac:dyDescent="0.3">
      <c r="A894" s="26"/>
      <c r="B894" s="27"/>
      <c r="C894" s="28"/>
      <c r="D894" s="29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  <c r="AP894" s="27"/>
      <c r="AQ894" s="27"/>
      <c r="AR894" s="27"/>
      <c r="AS894" s="27"/>
      <c r="AT894" s="27"/>
    </row>
    <row r="895" spans="1:46" ht="15.75" customHeight="1" x14ac:dyDescent="0.3">
      <c r="A895" s="26"/>
      <c r="B895" s="27"/>
      <c r="C895" s="28"/>
      <c r="D895" s="29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  <c r="AP895" s="27"/>
      <c r="AQ895" s="27"/>
      <c r="AR895" s="27"/>
      <c r="AS895" s="27"/>
      <c r="AT895" s="27"/>
    </row>
    <row r="896" spans="1:46" ht="15.75" customHeight="1" x14ac:dyDescent="0.3">
      <c r="A896" s="26"/>
      <c r="B896" s="27"/>
      <c r="C896" s="28"/>
      <c r="D896" s="29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27"/>
      <c r="AQ896" s="27"/>
      <c r="AR896" s="27"/>
      <c r="AS896" s="27"/>
      <c r="AT896" s="27"/>
    </row>
    <row r="897" spans="1:46" ht="15.75" customHeight="1" x14ac:dyDescent="0.3">
      <c r="A897" s="26"/>
      <c r="B897" s="27"/>
      <c r="C897" s="28"/>
      <c r="D897" s="29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  <c r="AP897" s="27"/>
      <c r="AQ897" s="27"/>
      <c r="AR897" s="27"/>
      <c r="AS897" s="27"/>
      <c r="AT897" s="27"/>
    </row>
    <row r="898" spans="1:46" ht="15.75" customHeight="1" x14ac:dyDescent="0.3">
      <c r="A898" s="26"/>
      <c r="B898" s="27"/>
      <c r="C898" s="28"/>
      <c r="D898" s="29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27"/>
      <c r="AQ898" s="27"/>
      <c r="AR898" s="27"/>
      <c r="AS898" s="27"/>
      <c r="AT898" s="27"/>
    </row>
    <row r="899" spans="1:46" ht="15.75" customHeight="1" x14ac:dyDescent="0.3">
      <c r="A899" s="26"/>
      <c r="B899" s="27"/>
      <c r="C899" s="28"/>
      <c r="D899" s="29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  <c r="AP899" s="27"/>
      <c r="AQ899" s="27"/>
      <c r="AR899" s="27"/>
      <c r="AS899" s="27"/>
      <c r="AT899" s="27"/>
    </row>
    <row r="900" spans="1:46" ht="15.75" customHeight="1" x14ac:dyDescent="0.3">
      <c r="A900" s="26"/>
      <c r="B900" s="27"/>
      <c r="C900" s="28"/>
      <c r="D900" s="29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  <c r="AO900" s="27"/>
      <c r="AP900" s="27"/>
      <c r="AQ900" s="27"/>
      <c r="AR900" s="27"/>
      <c r="AS900" s="27"/>
      <c r="AT900" s="27"/>
    </row>
    <row r="901" spans="1:46" ht="15.75" customHeight="1" x14ac:dyDescent="0.3">
      <c r="A901" s="26"/>
      <c r="B901" s="27"/>
      <c r="C901" s="28"/>
      <c r="D901" s="29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27"/>
      <c r="AQ901" s="27"/>
      <c r="AR901" s="27"/>
      <c r="AS901" s="27"/>
      <c r="AT901" s="27"/>
    </row>
    <row r="902" spans="1:46" ht="15.75" customHeight="1" x14ac:dyDescent="0.3">
      <c r="A902" s="26"/>
      <c r="B902" s="27"/>
      <c r="C902" s="28"/>
      <c r="D902" s="29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  <c r="AP902" s="27"/>
      <c r="AQ902" s="27"/>
      <c r="AR902" s="27"/>
      <c r="AS902" s="27"/>
      <c r="AT902" s="27"/>
    </row>
    <row r="903" spans="1:46" ht="15.75" customHeight="1" x14ac:dyDescent="0.3">
      <c r="A903" s="26"/>
      <c r="B903" s="27"/>
      <c r="C903" s="28"/>
      <c r="D903" s="29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27"/>
      <c r="AQ903" s="27"/>
      <c r="AR903" s="27"/>
      <c r="AS903" s="27"/>
      <c r="AT903" s="27"/>
    </row>
    <row r="904" spans="1:46" ht="15.75" customHeight="1" x14ac:dyDescent="0.3">
      <c r="A904" s="26"/>
      <c r="B904" s="27"/>
      <c r="C904" s="28"/>
      <c r="D904" s="29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27"/>
      <c r="AQ904" s="27"/>
      <c r="AR904" s="27"/>
      <c r="AS904" s="27"/>
      <c r="AT904" s="27"/>
    </row>
    <row r="905" spans="1:46" ht="15.75" customHeight="1" x14ac:dyDescent="0.3">
      <c r="A905" s="26"/>
      <c r="B905" s="27"/>
      <c r="C905" s="28"/>
      <c r="D905" s="29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27"/>
      <c r="AQ905" s="27"/>
      <c r="AR905" s="27"/>
      <c r="AS905" s="27"/>
      <c r="AT905" s="27"/>
    </row>
    <row r="906" spans="1:46" ht="15.75" customHeight="1" x14ac:dyDescent="0.3">
      <c r="A906" s="26"/>
      <c r="B906" s="27"/>
      <c r="C906" s="28"/>
      <c r="D906" s="29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27"/>
      <c r="AQ906" s="27"/>
      <c r="AR906" s="27"/>
      <c r="AS906" s="27"/>
      <c r="AT906" s="27"/>
    </row>
    <row r="907" spans="1:46" ht="15.75" customHeight="1" x14ac:dyDescent="0.3">
      <c r="A907" s="26"/>
      <c r="B907" s="27"/>
      <c r="C907" s="28"/>
      <c r="D907" s="29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27"/>
      <c r="AQ907" s="27"/>
      <c r="AR907" s="27"/>
      <c r="AS907" s="27"/>
      <c r="AT907" s="27"/>
    </row>
    <row r="908" spans="1:46" ht="15.75" customHeight="1" x14ac:dyDescent="0.3">
      <c r="A908" s="26"/>
      <c r="B908" s="27"/>
      <c r="C908" s="28"/>
      <c r="D908" s="29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27"/>
      <c r="AQ908" s="27"/>
      <c r="AR908" s="27"/>
      <c r="AS908" s="27"/>
      <c r="AT908" s="27"/>
    </row>
    <row r="909" spans="1:46" ht="15.75" customHeight="1" x14ac:dyDescent="0.3">
      <c r="A909" s="26"/>
      <c r="B909" s="27"/>
      <c r="C909" s="28"/>
      <c r="D909" s="29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27"/>
      <c r="AQ909" s="27"/>
      <c r="AR909" s="27"/>
      <c r="AS909" s="27"/>
      <c r="AT909" s="27"/>
    </row>
    <row r="910" spans="1:46" ht="15.75" customHeight="1" x14ac:dyDescent="0.3">
      <c r="A910" s="26"/>
      <c r="B910" s="27"/>
      <c r="C910" s="28"/>
      <c r="D910" s="29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27"/>
      <c r="AQ910" s="27"/>
      <c r="AR910" s="27"/>
      <c r="AS910" s="27"/>
      <c r="AT910" s="27"/>
    </row>
    <row r="911" spans="1:46" ht="15.75" customHeight="1" x14ac:dyDescent="0.3">
      <c r="A911" s="26"/>
      <c r="B911" s="27"/>
      <c r="C911" s="28"/>
      <c r="D911" s="29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27"/>
      <c r="AQ911" s="27"/>
      <c r="AR911" s="27"/>
      <c r="AS911" s="27"/>
      <c r="AT911" s="27"/>
    </row>
    <row r="912" spans="1:46" ht="15.75" customHeight="1" x14ac:dyDescent="0.3">
      <c r="A912" s="26"/>
      <c r="B912" s="27"/>
      <c r="C912" s="28"/>
      <c r="D912" s="29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27"/>
      <c r="AQ912" s="27"/>
      <c r="AR912" s="27"/>
      <c r="AS912" s="27"/>
      <c r="AT912" s="27"/>
    </row>
    <row r="913" spans="1:46" ht="15.75" customHeight="1" x14ac:dyDescent="0.3">
      <c r="A913" s="26"/>
      <c r="B913" s="27"/>
      <c r="C913" s="28"/>
      <c r="D913" s="29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27"/>
      <c r="AQ913" s="27"/>
      <c r="AR913" s="27"/>
      <c r="AS913" s="27"/>
      <c r="AT913" s="27"/>
    </row>
    <row r="914" spans="1:46" ht="15.75" customHeight="1" x14ac:dyDescent="0.3">
      <c r="A914" s="26"/>
      <c r="B914" s="27"/>
      <c r="C914" s="28"/>
      <c r="D914" s="29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  <c r="AK914" s="27"/>
      <c r="AL914" s="27"/>
      <c r="AM914" s="27"/>
      <c r="AN914" s="27"/>
      <c r="AO914" s="27"/>
      <c r="AP914" s="27"/>
      <c r="AQ914" s="27"/>
      <c r="AR914" s="27"/>
      <c r="AS914" s="27"/>
      <c r="AT914" s="27"/>
    </row>
    <row r="915" spans="1:46" ht="15.75" customHeight="1" x14ac:dyDescent="0.3">
      <c r="A915" s="26"/>
      <c r="B915" s="27"/>
      <c r="C915" s="28"/>
      <c r="D915" s="29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  <c r="AP915" s="27"/>
      <c r="AQ915" s="27"/>
      <c r="AR915" s="27"/>
      <c r="AS915" s="27"/>
      <c r="AT915" s="27"/>
    </row>
    <row r="916" spans="1:46" ht="15.75" customHeight="1" x14ac:dyDescent="0.3">
      <c r="A916" s="26"/>
      <c r="B916" s="27"/>
      <c r="C916" s="28"/>
      <c r="D916" s="29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  <c r="AP916" s="27"/>
      <c r="AQ916" s="27"/>
      <c r="AR916" s="27"/>
      <c r="AS916" s="27"/>
      <c r="AT916" s="27"/>
    </row>
    <row r="917" spans="1:46" ht="15.75" customHeight="1" x14ac:dyDescent="0.3">
      <c r="A917" s="26"/>
      <c r="B917" s="27"/>
      <c r="C917" s="28"/>
      <c r="D917" s="29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27"/>
      <c r="AQ917" s="27"/>
      <c r="AR917" s="27"/>
      <c r="AS917" s="27"/>
      <c r="AT917" s="27"/>
    </row>
    <row r="918" spans="1:46" ht="15.75" customHeight="1" x14ac:dyDescent="0.3">
      <c r="A918" s="26"/>
      <c r="B918" s="27"/>
      <c r="C918" s="28"/>
      <c r="D918" s="29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27"/>
      <c r="AQ918" s="27"/>
      <c r="AR918" s="27"/>
      <c r="AS918" s="27"/>
      <c r="AT918" s="27"/>
    </row>
    <row r="919" spans="1:46" ht="15.75" customHeight="1" x14ac:dyDescent="0.3">
      <c r="A919" s="26"/>
      <c r="B919" s="27"/>
      <c r="C919" s="28"/>
      <c r="D919" s="29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  <c r="AP919" s="27"/>
      <c r="AQ919" s="27"/>
      <c r="AR919" s="27"/>
      <c r="AS919" s="27"/>
      <c r="AT919" s="27"/>
    </row>
    <row r="920" spans="1:46" ht="15.75" customHeight="1" x14ac:dyDescent="0.3">
      <c r="A920" s="26"/>
      <c r="B920" s="27"/>
      <c r="C920" s="28"/>
      <c r="D920" s="29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  <c r="AP920" s="27"/>
      <c r="AQ920" s="27"/>
      <c r="AR920" s="27"/>
      <c r="AS920" s="27"/>
      <c r="AT920" s="27"/>
    </row>
    <row r="921" spans="1:46" ht="15.75" customHeight="1" x14ac:dyDescent="0.3">
      <c r="A921" s="26"/>
      <c r="B921" s="27"/>
      <c r="C921" s="28"/>
      <c r="D921" s="29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  <c r="AP921" s="27"/>
      <c r="AQ921" s="27"/>
      <c r="AR921" s="27"/>
      <c r="AS921" s="27"/>
      <c r="AT921" s="27"/>
    </row>
    <row r="922" spans="1:46" ht="15.75" customHeight="1" x14ac:dyDescent="0.3">
      <c r="A922" s="26"/>
      <c r="B922" s="27"/>
      <c r="C922" s="28"/>
      <c r="D922" s="29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27"/>
      <c r="AQ922" s="27"/>
      <c r="AR922" s="27"/>
      <c r="AS922" s="27"/>
      <c r="AT922" s="27"/>
    </row>
    <row r="923" spans="1:46" ht="15.75" customHeight="1" x14ac:dyDescent="0.3">
      <c r="A923" s="26"/>
      <c r="B923" s="27"/>
      <c r="C923" s="28"/>
      <c r="D923" s="29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27"/>
      <c r="AQ923" s="27"/>
      <c r="AR923" s="27"/>
      <c r="AS923" s="27"/>
      <c r="AT923" s="27"/>
    </row>
    <row r="924" spans="1:46" ht="15.75" customHeight="1" x14ac:dyDescent="0.3">
      <c r="A924" s="26"/>
      <c r="B924" s="27"/>
      <c r="C924" s="28"/>
      <c r="D924" s="29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27"/>
      <c r="AQ924" s="27"/>
      <c r="AR924" s="27"/>
      <c r="AS924" s="27"/>
      <c r="AT924" s="27"/>
    </row>
    <row r="925" spans="1:46" ht="15.75" customHeight="1" x14ac:dyDescent="0.3">
      <c r="A925" s="26"/>
      <c r="B925" s="27"/>
      <c r="C925" s="28"/>
      <c r="D925" s="29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27"/>
      <c r="AQ925" s="27"/>
      <c r="AR925" s="27"/>
      <c r="AS925" s="27"/>
      <c r="AT925" s="27"/>
    </row>
    <row r="926" spans="1:46" ht="15.75" customHeight="1" x14ac:dyDescent="0.3">
      <c r="A926" s="26"/>
      <c r="B926" s="27"/>
      <c r="C926" s="28"/>
      <c r="D926" s="29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  <c r="AK926" s="27"/>
      <c r="AL926" s="27"/>
      <c r="AM926" s="27"/>
      <c r="AN926" s="27"/>
      <c r="AO926" s="27"/>
      <c r="AP926" s="27"/>
      <c r="AQ926" s="27"/>
      <c r="AR926" s="27"/>
      <c r="AS926" s="27"/>
      <c r="AT926" s="27"/>
    </row>
    <row r="927" spans="1:46" ht="15.75" customHeight="1" x14ac:dyDescent="0.3">
      <c r="A927" s="26"/>
      <c r="B927" s="27"/>
      <c r="C927" s="28"/>
      <c r="D927" s="29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  <c r="AK927" s="27"/>
      <c r="AL927" s="27"/>
      <c r="AM927" s="27"/>
      <c r="AN927" s="27"/>
      <c r="AO927" s="27"/>
      <c r="AP927" s="27"/>
      <c r="AQ927" s="27"/>
      <c r="AR927" s="27"/>
      <c r="AS927" s="27"/>
      <c r="AT927" s="27"/>
    </row>
    <row r="928" spans="1:46" ht="15.75" customHeight="1" x14ac:dyDescent="0.3">
      <c r="A928" s="26"/>
      <c r="B928" s="27"/>
      <c r="C928" s="28"/>
      <c r="D928" s="29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  <c r="AK928" s="27"/>
      <c r="AL928" s="27"/>
      <c r="AM928" s="27"/>
      <c r="AN928" s="27"/>
      <c r="AO928" s="27"/>
      <c r="AP928" s="27"/>
      <c r="AQ928" s="27"/>
      <c r="AR928" s="27"/>
      <c r="AS928" s="27"/>
      <c r="AT928" s="27"/>
    </row>
    <row r="929" spans="1:46" ht="15.75" customHeight="1" x14ac:dyDescent="0.3">
      <c r="A929" s="26"/>
      <c r="B929" s="27"/>
      <c r="C929" s="28"/>
      <c r="D929" s="29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  <c r="AP929" s="27"/>
      <c r="AQ929" s="27"/>
      <c r="AR929" s="27"/>
      <c r="AS929" s="27"/>
      <c r="AT929" s="27"/>
    </row>
    <row r="930" spans="1:46" ht="15.75" customHeight="1" x14ac:dyDescent="0.3">
      <c r="A930" s="26"/>
      <c r="B930" s="27"/>
      <c r="C930" s="28"/>
      <c r="D930" s="29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27"/>
      <c r="AQ930" s="27"/>
      <c r="AR930" s="27"/>
      <c r="AS930" s="27"/>
      <c r="AT930" s="27"/>
    </row>
    <row r="931" spans="1:46" ht="15.75" customHeight="1" x14ac:dyDescent="0.3">
      <c r="A931" s="26"/>
      <c r="B931" s="27"/>
      <c r="C931" s="28"/>
      <c r="D931" s="29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  <c r="AP931" s="27"/>
      <c r="AQ931" s="27"/>
      <c r="AR931" s="27"/>
      <c r="AS931" s="27"/>
      <c r="AT931" s="27"/>
    </row>
    <row r="932" spans="1:46" ht="15.75" customHeight="1" x14ac:dyDescent="0.3">
      <c r="A932" s="26"/>
      <c r="B932" s="27"/>
      <c r="C932" s="28"/>
      <c r="D932" s="29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  <c r="AP932" s="27"/>
      <c r="AQ932" s="27"/>
      <c r="AR932" s="27"/>
      <c r="AS932" s="27"/>
      <c r="AT932" s="27"/>
    </row>
    <row r="933" spans="1:46" ht="15.75" customHeight="1" x14ac:dyDescent="0.3">
      <c r="A933" s="26"/>
      <c r="B933" s="27"/>
      <c r="C933" s="28"/>
      <c r="D933" s="29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27"/>
      <c r="AI933" s="27"/>
      <c r="AJ933" s="27"/>
      <c r="AK933" s="27"/>
      <c r="AL933" s="27"/>
      <c r="AM933" s="27"/>
      <c r="AN933" s="27"/>
      <c r="AO933" s="27"/>
      <c r="AP933" s="27"/>
      <c r="AQ933" s="27"/>
      <c r="AR933" s="27"/>
      <c r="AS933" s="27"/>
      <c r="AT933" s="27"/>
    </row>
    <row r="934" spans="1:46" ht="15.75" customHeight="1" x14ac:dyDescent="0.3">
      <c r="A934" s="26"/>
      <c r="B934" s="27"/>
      <c r="C934" s="28"/>
      <c r="D934" s="29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27"/>
      <c r="AQ934" s="27"/>
      <c r="AR934" s="27"/>
      <c r="AS934" s="27"/>
      <c r="AT934" s="27"/>
    </row>
    <row r="935" spans="1:46" ht="15.75" customHeight="1" x14ac:dyDescent="0.3">
      <c r="A935" s="26"/>
      <c r="B935" s="27"/>
      <c r="C935" s="28"/>
      <c r="D935" s="29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27"/>
      <c r="AQ935" s="27"/>
      <c r="AR935" s="27"/>
      <c r="AS935" s="27"/>
      <c r="AT935" s="27"/>
    </row>
    <row r="936" spans="1:46" ht="15.75" customHeight="1" x14ac:dyDescent="0.3">
      <c r="A936" s="26"/>
      <c r="B936" s="27"/>
      <c r="C936" s="28"/>
      <c r="D936" s="29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27"/>
      <c r="AQ936" s="27"/>
      <c r="AR936" s="27"/>
      <c r="AS936" s="27"/>
      <c r="AT936" s="27"/>
    </row>
    <row r="937" spans="1:46" ht="15.75" customHeight="1" x14ac:dyDescent="0.3">
      <c r="A937" s="26"/>
      <c r="B937" s="27"/>
      <c r="C937" s="28"/>
      <c r="D937" s="29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27"/>
      <c r="AQ937" s="27"/>
      <c r="AR937" s="27"/>
      <c r="AS937" s="27"/>
      <c r="AT937" s="27"/>
    </row>
    <row r="938" spans="1:46" ht="15.75" customHeight="1" x14ac:dyDescent="0.3">
      <c r="A938" s="26"/>
      <c r="B938" s="27"/>
      <c r="C938" s="28"/>
      <c r="D938" s="29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  <c r="AP938" s="27"/>
      <c r="AQ938" s="27"/>
      <c r="AR938" s="27"/>
      <c r="AS938" s="27"/>
      <c r="AT938" s="27"/>
    </row>
    <row r="939" spans="1:46" ht="15.75" customHeight="1" x14ac:dyDescent="0.3">
      <c r="A939" s="26"/>
      <c r="B939" s="27"/>
      <c r="C939" s="28"/>
      <c r="D939" s="29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27"/>
      <c r="AQ939" s="27"/>
      <c r="AR939" s="27"/>
      <c r="AS939" s="27"/>
      <c r="AT939" s="27"/>
    </row>
    <row r="940" spans="1:46" ht="15.75" customHeight="1" x14ac:dyDescent="0.3">
      <c r="A940" s="26"/>
      <c r="B940" s="27"/>
      <c r="C940" s="28"/>
      <c r="D940" s="29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  <c r="AP940" s="27"/>
      <c r="AQ940" s="27"/>
      <c r="AR940" s="27"/>
      <c r="AS940" s="27"/>
      <c r="AT940" s="27"/>
    </row>
    <row r="941" spans="1:46" ht="15.75" customHeight="1" x14ac:dyDescent="0.3">
      <c r="A941" s="26"/>
      <c r="B941" s="27"/>
      <c r="C941" s="28"/>
      <c r="D941" s="29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  <c r="AP941" s="27"/>
      <c r="AQ941" s="27"/>
      <c r="AR941" s="27"/>
      <c r="AS941" s="27"/>
      <c r="AT941" s="27"/>
    </row>
    <row r="942" spans="1:46" ht="15.75" customHeight="1" x14ac:dyDescent="0.3">
      <c r="A942" s="26"/>
      <c r="B942" s="27"/>
      <c r="C942" s="28"/>
      <c r="D942" s="29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27"/>
      <c r="AQ942" s="27"/>
      <c r="AR942" s="27"/>
      <c r="AS942" s="27"/>
      <c r="AT942" s="27"/>
    </row>
    <row r="943" spans="1:46" ht="15.75" customHeight="1" x14ac:dyDescent="0.3">
      <c r="A943" s="26"/>
      <c r="B943" s="27"/>
      <c r="C943" s="28"/>
      <c r="D943" s="29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27"/>
      <c r="AQ943" s="27"/>
      <c r="AR943" s="27"/>
      <c r="AS943" s="27"/>
      <c r="AT943" s="27"/>
    </row>
    <row r="944" spans="1:46" ht="15.75" customHeight="1" x14ac:dyDescent="0.3">
      <c r="A944" s="26"/>
      <c r="B944" s="27"/>
      <c r="C944" s="28"/>
      <c r="D944" s="29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27"/>
      <c r="AQ944" s="27"/>
      <c r="AR944" s="27"/>
      <c r="AS944" s="27"/>
      <c r="AT944" s="27"/>
    </row>
    <row r="945" spans="1:46" ht="15.75" customHeight="1" x14ac:dyDescent="0.3">
      <c r="A945" s="26"/>
      <c r="B945" s="27"/>
      <c r="C945" s="28"/>
      <c r="D945" s="29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27"/>
      <c r="AQ945" s="27"/>
      <c r="AR945" s="27"/>
      <c r="AS945" s="27"/>
      <c r="AT945" s="27"/>
    </row>
    <row r="946" spans="1:46" ht="15.75" customHeight="1" x14ac:dyDescent="0.3">
      <c r="A946" s="26"/>
      <c r="B946" s="27"/>
      <c r="C946" s="28"/>
      <c r="D946" s="29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  <c r="AP946" s="27"/>
      <c r="AQ946" s="27"/>
      <c r="AR946" s="27"/>
      <c r="AS946" s="27"/>
      <c r="AT946" s="27"/>
    </row>
    <row r="947" spans="1:46" ht="15.75" customHeight="1" x14ac:dyDescent="0.3">
      <c r="A947" s="26"/>
      <c r="B947" s="27"/>
      <c r="C947" s="28"/>
      <c r="D947" s="29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27"/>
      <c r="AQ947" s="27"/>
      <c r="AR947" s="27"/>
      <c r="AS947" s="27"/>
      <c r="AT947" s="27"/>
    </row>
    <row r="948" spans="1:46" ht="15.75" customHeight="1" x14ac:dyDescent="0.3">
      <c r="A948" s="26"/>
      <c r="B948" s="27"/>
      <c r="C948" s="28"/>
      <c r="D948" s="29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27"/>
      <c r="AQ948" s="27"/>
      <c r="AR948" s="27"/>
      <c r="AS948" s="27"/>
      <c r="AT948" s="27"/>
    </row>
    <row r="949" spans="1:46" ht="15.75" customHeight="1" x14ac:dyDescent="0.3">
      <c r="A949" s="26"/>
      <c r="B949" s="27"/>
      <c r="C949" s="28"/>
      <c r="D949" s="29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27"/>
      <c r="AQ949" s="27"/>
      <c r="AR949" s="27"/>
      <c r="AS949" s="27"/>
      <c r="AT949" s="27"/>
    </row>
    <row r="950" spans="1:46" ht="15.75" customHeight="1" x14ac:dyDescent="0.3">
      <c r="A950" s="26"/>
      <c r="B950" s="27"/>
      <c r="C950" s="28"/>
      <c r="D950" s="29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  <c r="AP950" s="27"/>
      <c r="AQ950" s="27"/>
      <c r="AR950" s="27"/>
      <c r="AS950" s="27"/>
      <c r="AT950" s="27"/>
    </row>
    <row r="951" spans="1:46" ht="15.75" customHeight="1" x14ac:dyDescent="0.3">
      <c r="A951" s="26"/>
      <c r="B951" s="27"/>
      <c r="C951" s="28"/>
      <c r="D951" s="29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  <c r="AO951" s="27"/>
      <c r="AP951" s="27"/>
      <c r="AQ951" s="27"/>
      <c r="AR951" s="27"/>
      <c r="AS951" s="27"/>
      <c r="AT951" s="27"/>
    </row>
    <row r="952" spans="1:46" ht="15.75" customHeight="1" x14ac:dyDescent="0.3">
      <c r="A952" s="26"/>
      <c r="B952" s="27"/>
      <c r="C952" s="28"/>
      <c r="D952" s="29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  <c r="AL952" s="27"/>
      <c r="AM952" s="27"/>
      <c r="AN952" s="27"/>
      <c r="AO952" s="27"/>
      <c r="AP952" s="27"/>
      <c r="AQ952" s="27"/>
      <c r="AR952" s="27"/>
      <c r="AS952" s="27"/>
      <c r="AT952" s="27"/>
    </row>
    <row r="953" spans="1:46" ht="15.75" customHeight="1" x14ac:dyDescent="0.3">
      <c r="A953" s="26"/>
      <c r="B953" s="27"/>
      <c r="C953" s="28"/>
      <c r="D953" s="29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  <c r="AO953" s="27"/>
      <c r="AP953" s="27"/>
      <c r="AQ953" s="27"/>
      <c r="AR953" s="27"/>
      <c r="AS953" s="27"/>
      <c r="AT953" s="27"/>
    </row>
    <row r="954" spans="1:46" ht="15.75" customHeight="1" x14ac:dyDescent="0.3">
      <c r="A954" s="26"/>
      <c r="B954" s="27"/>
      <c r="C954" s="28"/>
      <c r="D954" s="29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  <c r="AO954" s="27"/>
      <c r="AP954" s="27"/>
      <c r="AQ954" s="27"/>
      <c r="AR954" s="27"/>
      <c r="AS954" s="27"/>
      <c r="AT954" s="27"/>
    </row>
    <row r="955" spans="1:46" ht="15.75" customHeight="1" x14ac:dyDescent="0.3">
      <c r="A955" s="26"/>
      <c r="B955" s="27"/>
      <c r="C955" s="28"/>
      <c r="D955" s="29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  <c r="AP955" s="27"/>
      <c r="AQ955" s="27"/>
      <c r="AR955" s="27"/>
      <c r="AS955" s="27"/>
      <c r="AT955" s="27"/>
    </row>
    <row r="956" spans="1:46" ht="15.75" customHeight="1" x14ac:dyDescent="0.3">
      <c r="A956" s="26"/>
      <c r="B956" s="27"/>
      <c r="C956" s="28"/>
      <c r="D956" s="29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  <c r="AO956" s="27"/>
      <c r="AP956" s="27"/>
      <c r="AQ956" s="27"/>
      <c r="AR956" s="27"/>
      <c r="AS956" s="27"/>
      <c r="AT956" s="27"/>
    </row>
    <row r="957" spans="1:46" ht="15.75" customHeight="1" x14ac:dyDescent="0.3">
      <c r="A957" s="26"/>
      <c r="B957" s="27"/>
      <c r="C957" s="28"/>
      <c r="D957" s="29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  <c r="AP957" s="27"/>
      <c r="AQ957" s="27"/>
      <c r="AR957" s="27"/>
      <c r="AS957" s="27"/>
      <c r="AT957" s="27"/>
    </row>
    <row r="958" spans="1:46" ht="15.75" customHeight="1" x14ac:dyDescent="0.3">
      <c r="A958" s="26"/>
      <c r="B958" s="27"/>
      <c r="C958" s="28"/>
      <c r="D958" s="29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  <c r="AL958" s="27"/>
      <c r="AM958" s="27"/>
      <c r="AN958" s="27"/>
      <c r="AO958" s="27"/>
      <c r="AP958" s="27"/>
      <c r="AQ958" s="27"/>
      <c r="AR958" s="27"/>
      <c r="AS958" s="27"/>
      <c r="AT958" s="27"/>
    </row>
    <row r="959" spans="1:46" ht="15.75" customHeight="1" x14ac:dyDescent="0.3">
      <c r="A959" s="26"/>
      <c r="B959" s="27"/>
      <c r="C959" s="28"/>
      <c r="D959" s="29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  <c r="AP959" s="27"/>
      <c r="AQ959" s="27"/>
      <c r="AR959" s="27"/>
      <c r="AS959" s="27"/>
      <c r="AT959" s="27"/>
    </row>
    <row r="960" spans="1:46" ht="15.75" customHeight="1" x14ac:dyDescent="0.3">
      <c r="A960" s="26"/>
      <c r="B960" s="27"/>
      <c r="C960" s="28"/>
      <c r="D960" s="29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  <c r="AO960" s="27"/>
      <c r="AP960" s="27"/>
      <c r="AQ960" s="27"/>
      <c r="AR960" s="27"/>
      <c r="AS960" s="27"/>
      <c r="AT960" s="27"/>
    </row>
    <row r="961" spans="1:46" ht="15.75" customHeight="1" x14ac:dyDescent="0.3">
      <c r="A961" s="26"/>
      <c r="B961" s="27"/>
      <c r="C961" s="28"/>
      <c r="D961" s="29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  <c r="AL961" s="27"/>
      <c r="AM961" s="27"/>
      <c r="AN961" s="27"/>
      <c r="AO961" s="27"/>
      <c r="AP961" s="27"/>
      <c r="AQ961" s="27"/>
      <c r="AR961" s="27"/>
      <c r="AS961" s="27"/>
      <c r="AT961" s="27"/>
    </row>
    <row r="962" spans="1:46" ht="15.75" customHeight="1" x14ac:dyDescent="0.3">
      <c r="A962" s="26"/>
      <c r="B962" s="27"/>
      <c r="C962" s="28"/>
      <c r="D962" s="29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  <c r="AL962" s="27"/>
      <c r="AM962" s="27"/>
      <c r="AN962" s="27"/>
      <c r="AO962" s="27"/>
      <c r="AP962" s="27"/>
      <c r="AQ962" s="27"/>
      <c r="AR962" s="27"/>
      <c r="AS962" s="27"/>
      <c r="AT962" s="27"/>
    </row>
    <row r="963" spans="1:46" ht="15.75" customHeight="1" x14ac:dyDescent="0.3">
      <c r="A963" s="26"/>
      <c r="B963" s="27"/>
      <c r="C963" s="28"/>
      <c r="D963" s="29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  <c r="AP963" s="27"/>
      <c r="AQ963" s="27"/>
      <c r="AR963" s="27"/>
      <c r="AS963" s="27"/>
      <c r="AT963" s="27"/>
    </row>
    <row r="964" spans="1:46" ht="15.75" customHeight="1" x14ac:dyDescent="0.3">
      <c r="A964" s="26"/>
      <c r="B964" s="27"/>
      <c r="C964" s="28"/>
      <c r="D964" s="29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  <c r="AP964" s="27"/>
      <c r="AQ964" s="27"/>
      <c r="AR964" s="27"/>
      <c r="AS964" s="27"/>
      <c r="AT964" s="27"/>
    </row>
    <row r="965" spans="1:46" ht="15.75" customHeight="1" x14ac:dyDescent="0.3">
      <c r="A965" s="26"/>
      <c r="B965" s="27"/>
      <c r="C965" s="28"/>
      <c r="D965" s="29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  <c r="AL965" s="27"/>
      <c r="AM965" s="27"/>
      <c r="AN965" s="27"/>
      <c r="AO965" s="27"/>
      <c r="AP965" s="27"/>
      <c r="AQ965" s="27"/>
      <c r="AR965" s="27"/>
      <c r="AS965" s="27"/>
      <c r="AT965" s="27"/>
    </row>
    <row r="966" spans="1:46" ht="15.75" customHeight="1" x14ac:dyDescent="0.3">
      <c r="A966" s="26"/>
      <c r="B966" s="27"/>
      <c r="C966" s="28"/>
      <c r="D966" s="29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  <c r="AL966" s="27"/>
      <c r="AM966" s="27"/>
      <c r="AN966" s="27"/>
      <c r="AO966" s="27"/>
      <c r="AP966" s="27"/>
      <c r="AQ966" s="27"/>
      <c r="AR966" s="27"/>
      <c r="AS966" s="27"/>
      <c r="AT966" s="27"/>
    </row>
    <row r="967" spans="1:46" ht="15.75" customHeight="1" x14ac:dyDescent="0.3">
      <c r="A967" s="26"/>
      <c r="B967" s="27"/>
      <c r="C967" s="28"/>
      <c r="D967" s="29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  <c r="AL967" s="27"/>
      <c r="AM967" s="27"/>
      <c r="AN967" s="27"/>
      <c r="AO967" s="27"/>
      <c r="AP967" s="27"/>
      <c r="AQ967" s="27"/>
      <c r="AR967" s="27"/>
      <c r="AS967" s="27"/>
      <c r="AT967" s="27"/>
    </row>
    <row r="968" spans="1:46" ht="15.75" customHeight="1" x14ac:dyDescent="0.3">
      <c r="A968" s="26"/>
      <c r="B968" s="27"/>
      <c r="C968" s="28"/>
      <c r="D968" s="29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  <c r="AK968" s="27"/>
      <c r="AL968" s="27"/>
      <c r="AM968" s="27"/>
      <c r="AN968" s="27"/>
      <c r="AO968" s="27"/>
      <c r="AP968" s="27"/>
      <c r="AQ968" s="27"/>
      <c r="AR968" s="27"/>
      <c r="AS968" s="27"/>
      <c r="AT968" s="27"/>
    </row>
    <row r="969" spans="1:46" ht="15.75" customHeight="1" x14ac:dyDescent="0.3">
      <c r="A969" s="26"/>
      <c r="B969" s="27"/>
      <c r="C969" s="28"/>
      <c r="D969" s="29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27"/>
      <c r="AN969" s="27"/>
      <c r="AO969" s="27"/>
      <c r="AP969" s="27"/>
      <c r="AQ969" s="27"/>
      <c r="AR969" s="27"/>
      <c r="AS969" s="27"/>
      <c r="AT969" s="27"/>
    </row>
    <row r="970" spans="1:46" ht="15.75" customHeight="1" x14ac:dyDescent="0.3">
      <c r="A970" s="26"/>
      <c r="B970" s="27"/>
      <c r="C970" s="28"/>
      <c r="D970" s="29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  <c r="AL970" s="27"/>
      <c r="AM970" s="27"/>
      <c r="AN970" s="27"/>
      <c r="AO970" s="27"/>
      <c r="AP970" s="27"/>
      <c r="AQ970" s="27"/>
      <c r="AR970" s="27"/>
      <c r="AS970" s="27"/>
      <c r="AT970" s="27"/>
    </row>
    <row r="971" spans="1:46" ht="15.75" customHeight="1" x14ac:dyDescent="0.3">
      <c r="A971" s="26"/>
      <c r="B971" s="27"/>
      <c r="C971" s="28"/>
      <c r="D971" s="29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  <c r="AL971" s="27"/>
      <c r="AM971" s="27"/>
      <c r="AN971" s="27"/>
      <c r="AO971" s="27"/>
      <c r="AP971" s="27"/>
      <c r="AQ971" s="27"/>
      <c r="AR971" s="27"/>
      <c r="AS971" s="27"/>
      <c r="AT971" s="27"/>
    </row>
    <row r="972" spans="1:46" ht="15.75" customHeight="1" x14ac:dyDescent="0.3">
      <c r="A972" s="26"/>
      <c r="B972" s="27"/>
      <c r="C972" s="28"/>
      <c r="D972" s="29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  <c r="AK972" s="27"/>
      <c r="AL972" s="27"/>
      <c r="AM972" s="27"/>
      <c r="AN972" s="27"/>
      <c r="AO972" s="27"/>
      <c r="AP972" s="27"/>
      <c r="AQ972" s="27"/>
      <c r="AR972" s="27"/>
      <c r="AS972" s="27"/>
      <c r="AT972" s="27"/>
    </row>
    <row r="973" spans="1:46" ht="15.75" customHeight="1" x14ac:dyDescent="0.3">
      <c r="A973" s="26"/>
      <c r="B973" s="27"/>
      <c r="C973" s="28"/>
      <c r="D973" s="29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  <c r="AM973" s="27"/>
      <c r="AN973" s="27"/>
      <c r="AO973" s="27"/>
      <c r="AP973" s="27"/>
      <c r="AQ973" s="27"/>
      <c r="AR973" s="27"/>
      <c r="AS973" s="27"/>
      <c r="AT973" s="27"/>
    </row>
    <row r="974" spans="1:46" ht="15.75" customHeight="1" x14ac:dyDescent="0.3">
      <c r="A974" s="26"/>
      <c r="B974" s="27"/>
      <c r="C974" s="28"/>
      <c r="D974" s="29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M974" s="27"/>
      <c r="AN974" s="27"/>
      <c r="AO974" s="27"/>
      <c r="AP974" s="27"/>
      <c r="AQ974" s="27"/>
      <c r="AR974" s="27"/>
      <c r="AS974" s="27"/>
      <c r="AT974" s="27"/>
    </row>
    <row r="975" spans="1:46" ht="15.75" customHeight="1" x14ac:dyDescent="0.3">
      <c r="A975" s="26"/>
      <c r="B975" s="27"/>
      <c r="C975" s="28"/>
      <c r="D975" s="29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  <c r="AK975" s="27"/>
      <c r="AL975" s="27"/>
      <c r="AM975" s="27"/>
      <c r="AN975" s="27"/>
      <c r="AO975" s="27"/>
      <c r="AP975" s="27"/>
      <c r="AQ975" s="27"/>
      <c r="AR975" s="27"/>
      <c r="AS975" s="27"/>
      <c r="AT975" s="27"/>
    </row>
    <row r="976" spans="1:46" ht="15.75" customHeight="1" x14ac:dyDescent="0.3">
      <c r="A976" s="26"/>
      <c r="B976" s="27"/>
      <c r="C976" s="28"/>
      <c r="D976" s="29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  <c r="AP976" s="27"/>
      <c r="AQ976" s="27"/>
      <c r="AR976" s="27"/>
      <c r="AS976" s="27"/>
      <c r="AT976" s="27"/>
    </row>
    <row r="977" spans="1:46" ht="15.75" customHeight="1" x14ac:dyDescent="0.3">
      <c r="A977" s="26"/>
      <c r="B977" s="27"/>
      <c r="C977" s="28"/>
      <c r="D977" s="29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/>
      <c r="AN977" s="27"/>
      <c r="AO977" s="27"/>
      <c r="AP977" s="27"/>
      <c r="AQ977" s="27"/>
      <c r="AR977" s="27"/>
      <c r="AS977" s="27"/>
      <c r="AT977" s="27"/>
    </row>
    <row r="978" spans="1:46" ht="15.75" customHeight="1" x14ac:dyDescent="0.3">
      <c r="A978" s="26"/>
      <c r="B978" s="27"/>
      <c r="C978" s="28"/>
      <c r="D978" s="29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  <c r="AK978" s="27"/>
      <c r="AL978" s="27"/>
      <c r="AM978" s="27"/>
      <c r="AN978" s="27"/>
      <c r="AO978" s="27"/>
      <c r="AP978" s="27"/>
      <c r="AQ978" s="27"/>
      <c r="AR978" s="27"/>
      <c r="AS978" s="27"/>
      <c r="AT978" s="27"/>
    </row>
    <row r="979" spans="1:46" ht="15.75" customHeight="1" x14ac:dyDescent="0.3">
      <c r="A979" s="26"/>
      <c r="B979" s="27"/>
      <c r="C979" s="28"/>
      <c r="D979" s="29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M979" s="27"/>
      <c r="AN979" s="27"/>
      <c r="AO979" s="27"/>
      <c r="AP979" s="27"/>
      <c r="AQ979" s="27"/>
      <c r="AR979" s="27"/>
      <c r="AS979" s="27"/>
      <c r="AT979" s="27"/>
    </row>
    <row r="980" spans="1:46" ht="15.75" customHeight="1" x14ac:dyDescent="0.3">
      <c r="A980" s="26"/>
      <c r="B980" s="27"/>
      <c r="C980" s="28"/>
      <c r="D980" s="29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  <c r="AK980" s="27"/>
      <c r="AL980" s="27"/>
      <c r="AM980" s="27"/>
      <c r="AN980" s="27"/>
      <c r="AO980" s="27"/>
      <c r="AP980" s="27"/>
      <c r="AQ980" s="27"/>
      <c r="AR980" s="27"/>
      <c r="AS980" s="27"/>
      <c r="AT980" s="27"/>
    </row>
    <row r="981" spans="1:46" ht="15.75" customHeight="1" x14ac:dyDescent="0.3">
      <c r="A981" s="26"/>
      <c r="B981" s="27"/>
      <c r="C981" s="28"/>
      <c r="D981" s="29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  <c r="AK981" s="27"/>
      <c r="AL981" s="27"/>
      <c r="AM981" s="27"/>
      <c r="AN981" s="27"/>
      <c r="AO981" s="27"/>
      <c r="AP981" s="27"/>
      <c r="AQ981" s="27"/>
      <c r="AR981" s="27"/>
      <c r="AS981" s="27"/>
      <c r="AT981" s="27"/>
    </row>
    <row r="982" spans="1:46" ht="15.75" customHeight="1" x14ac:dyDescent="0.3">
      <c r="A982" s="26"/>
      <c r="B982" s="27"/>
      <c r="C982" s="28"/>
      <c r="D982" s="29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  <c r="AK982" s="27"/>
      <c r="AL982" s="27"/>
      <c r="AM982" s="27"/>
      <c r="AN982" s="27"/>
      <c r="AO982" s="27"/>
      <c r="AP982" s="27"/>
      <c r="AQ982" s="27"/>
      <c r="AR982" s="27"/>
      <c r="AS982" s="27"/>
      <c r="AT982" s="27"/>
    </row>
    <row r="983" spans="1:46" ht="15.75" customHeight="1" x14ac:dyDescent="0.3">
      <c r="A983" s="26"/>
      <c r="B983" s="27"/>
      <c r="C983" s="28"/>
      <c r="D983" s="29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  <c r="AK983" s="27"/>
      <c r="AL983" s="27"/>
      <c r="AM983" s="27"/>
      <c r="AN983" s="27"/>
      <c r="AO983" s="27"/>
      <c r="AP983" s="27"/>
      <c r="AQ983" s="27"/>
      <c r="AR983" s="27"/>
      <c r="AS983" s="27"/>
      <c r="AT983" s="27"/>
    </row>
    <row r="984" spans="1:46" ht="15.75" customHeight="1" x14ac:dyDescent="0.3">
      <c r="A984" s="26"/>
      <c r="B984" s="27"/>
      <c r="C984" s="28"/>
      <c r="D984" s="29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  <c r="AK984" s="27"/>
      <c r="AL984" s="27"/>
      <c r="AM984" s="27"/>
      <c r="AN984" s="27"/>
      <c r="AO984" s="27"/>
      <c r="AP984" s="27"/>
      <c r="AQ984" s="27"/>
      <c r="AR984" s="27"/>
      <c r="AS984" s="27"/>
      <c r="AT984" s="27"/>
    </row>
    <row r="985" spans="1:46" ht="15.75" customHeight="1" x14ac:dyDescent="0.3">
      <c r="A985" s="26"/>
      <c r="B985" s="27"/>
      <c r="C985" s="28"/>
      <c r="D985" s="29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  <c r="AO985" s="27"/>
      <c r="AP985" s="27"/>
      <c r="AQ985" s="27"/>
      <c r="AR985" s="27"/>
      <c r="AS985" s="27"/>
      <c r="AT985" s="27"/>
    </row>
    <row r="986" spans="1:46" ht="15.75" customHeight="1" x14ac:dyDescent="0.3">
      <c r="A986" s="26"/>
      <c r="B986" s="27"/>
      <c r="C986" s="28"/>
      <c r="D986" s="29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  <c r="AK986" s="27"/>
      <c r="AL986" s="27"/>
      <c r="AM986" s="27"/>
      <c r="AN986" s="27"/>
      <c r="AO986" s="27"/>
      <c r="AP986" s="27"/>
      <c r="AQ986" s="27"/>
      <c r="AR986" s="27"/>
      <c r="AS986" s="27"/>
      <c r="AT986" s="27"/>
    </row>
    <row r="987" spans="1:46" ht="15.75" customHeight="1" x14ac:dyDescent="0.3">
      <c r="A987" s="26"/>
      <c r="B987" s="27"/>
      <c r="C987" s="28"/>
      <c r="D987" s="29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  <c r="AK987" s="27"/>
      <c r="AL987" s="27"/>
      <c r="AM987" s="27"/>
      <c r="AN987" s="27"/>
      <c r="AO987" s="27"/>
      <c r="AP987" s="27"/>
      <c r="AQ987" s="27"/>
      <c r="AR987" s="27"/>
      <c r="AS987" s="27"/>
      <c r="AT987" s="27"/>
    </row>
    <row r="988" spans="1:46" ht="15.75" customHeight="1" x14ac:dyDescent="0.3">
      <c r="A988" s="26"/>
      <c r="B988" s="27"/>
      <c r="C988" s="28"/>
      <c r="D988" s="29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  <c r="AK988" s="27"/>
      <c r="AL988" s="27"/>
      <c r="AM988" s="27"/>
      <c r="AN988" s="27"/>
      <c r="AO988" s="27"/>
      <c r="AP988" s="27"/>
      <c r="AQ988" s="27"/>
      <c r="AR988" s="27"/>
      <c r="AS988" s="27"/>
      <c r="AT988" s="27"/>
    </row>
    <row r="989" spans="1:46" ht="15.75" customHeight="1" x14ac:dyDescent="0.3">
      <c r="A989" s="26"/>
      <c r="B989" s="27"/>
      <c r="C989" s="28"/>
      <c r="D989" s="29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  <c r="AS989" s="27"/>
      <c r="AT989" s="27"/>
    </row>
    <row r="990" spans="1:46" ht="15.75" customHeight="1" x14ac:dyDescent="0.3">
      <c r="A990" s="26"/>
      <c r="B990" s="27"/>
      <c r="C990" s="28"/>
      <c r="D990" s="29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  <c r="AP990" s="27"/>
      <c r="AQ990" s="27"/>
      <c r="AR990" s="27"/>
      <c r="AS990" s="27"/>
      <c r="AT990" s="27"/>
    </row>
    <row r="991" spans="1:46" ht="15.75" customHeight="1" x14ac:dyDescent="0.3">
      <c r="A991" s="26"/>
      <c r="B991" s="27"/>
      <c r="C991" s="28"/>
      <c r="D991" s="29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27"/>
      <c r="AQ991" s="27"/>
      <c r="AR991" s="27"/>
      <c r="AS991" s="27"/>
      <c r="AT991" s="27"/>
    </row>
    <row r="992" spans="1:46" ht="15.75" customHeight="1" x14ac:dyDescent="0.3">
      <c r="A992" s="26"/>
      <c r="B992" s="27"/>
      <c r="C992" s="28"/>
      <c r="D992" s="29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27"/>
      <c r="AQ992" s="27"/>
      <c r="AR992" s="27"/>
      <c r="AS992" s="27"/>
      <c r="AT992" s="27"/>
    </row>
    <row r="993" spans="1:46" ht="15.75" customHeight="1" x14ac:dyDescent="0.3">
      <c r="A993" s="26"/>
      <c r="B993" s="27"/>
      <c r="C993" s="28"/>
      <c r="D993" s="29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27"/>
      <c r="AQ993" s="27"/>
      <c r="AR993" s="27"/>
      <c r="AS993" s="27"/>
      <c r="AT993" s="27"/>
    </row>
    <row r="994" spans="1:46" ht="15.75" customHeight="1" x14ac:dyDescent="0.3">
      <c r="A994" s="26"/>
      <c r="B994" s="27"/>
      <c r="C994" s="28"/>
      <c r="D994" s="29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27"/>
      <c r="AQ994" s="27"/>
      <c r="AR994" s="27"/>
      <c r="AS994" s="27"/>
      <c r="AT994" s="27"/>
    </row>
    <row r="995" spans="1:46" ht="15.75" customHeight="1" x14ac:dyDescent="0.3">
      <c r="A995" s="26"/>
      <c r="B995" s="27"/>
      <c r="C995" s="28"/>
      <c r="D995" s="29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27"/>
      <c r="AQ995" s="27"/>
      <c r="AR995" s="27"/>
      <c r="AS995" s="27"/>
      <c r="AT995" s="27"/>
    </row>
    <row r="996" spans="1:46" ht="15.75" customHeight="1" x14ac:dyDescent="0.3">
      <c r="A996" s="26"/>
      <c r="B996" s="27"/>
      <c r="C996" s="28"/>
      <c r="D996" s="29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27"/>
      <c r="AQ996" s="27"/>
      <c r="AR996" s="27"/>
      <c r="AS996" s="27"/>
      <c r="AT996" s="27"/>
    </row>
    <row r="997" spans="1:46" ht="15.75" customHeight="1" x14ac:dyDescent="0.3">
      <c r="A997" s="26"/>
      <c r="B997" s="27"/>
      <c r="C997" s="28"/>
      <c r="D997" s="29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27"/>
      <c r="AQ997" s="27"/>
      <c r="AR997" s="27"/>
      <c r="AS997" s="27"/>
      <c r="AT997" s="27"/>
    </row>
    <row r="998" spans="1:46" ht="15.75" customHeight="1" x14ac:dyDescent="0.3">
      <c r="A998" s="26"/>
      <c r="B998" s="27"/>
      <c r="C998" s="28"/>
      <c r="D998" s="29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  <c r="AP998" s="27"/>
      <c r="AQ998" s="27"/>
      <c r="AR998" s="27"/>
      <c r="AS998" s="27"/>
      <c r="AT998" s="27"/>
    </row>
    <row r="999" spans="1:46" ht="15.75" customHeight="1" x14ac:dyDescent="0.3">
      <c r="A999" s="26"/>
      <c r="B999" s="27"/>
      <c r="C999" s="28"/>
      <c r="D999" s="29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  <c r="AP999" s="27"/>
      <c r="AQ999" s="27"/>
      <c r="AR999" s="27"/>
      <c r="AS999" s="27"/>
      <c r="AT999" s="27"/>
    </row>
    <row r="1000" spans="1:46" ht="15.75" customHeight="1" x14ac:dyDescent="0.3">
      <c r="A1000" s="26"/>
      <c r="B1000" s="27"/>
      <c r="C1000" s="28"/>
      <c r="D1000" s="29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7"/>
      <c r="AM1000" s="27"/>
      <c r="AN1000" s="27"/>
      <c r="AO1000" s="27"/>
      <c r="AP1000" s="27"/>
      <c r="AQ1000" s="27"/>
      <c r="AR1000" s="27"/>
      <c r="AS1000" s="27"/>
      <c r="AT1000" s="27"/>
    </row>
  </sheetData>
  <mergeCells count="8">
    <mergeCell ref="A25:AT25"/>
    <mergeCell ref="D30:AS30"/>
    <mergeCell ref="A32:B32"/>
    <mergeCell ref="A1:AT1"/>
    <mergeCell ref="A5:AT5"/>
    <mergeCell ref="A10:AT10"/>
    <mergeCell ref="A15:AT15"/>
    <mergeCell ref="A20:AT20"/>
  </mergeCells>
  <pageMargins left="0.7" right="0.7" top="0.75" bottom="0.75" header="0" footer="0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>
      <selection sqref="A1:B1"/>
    </sheetView>
  </sheetViews>
  <sheetFormatPr baseColWidth="10" defaultColWidth="11.19921875" defaultRowHeight="15" customHeight="1" x14ac:dyDescent="0.3"/>
  <cols>
    <col min="1" max="1" width="82.69921875" customWidth="1"/>
    <col min="2" max="2" width="14.69921875" customWidth="1"/>
    <col min="3" max="26" width="12.69921875" customWidth="1"/>
  </cols>
  <sheetData>
    <row r="1" spans="1:26" ht="48.75" customHeight="1" x14ac:dyDescent="0.3">
      <c r="A1" s="112" t="s">
        <v>240</v>
      </c>
      <c r="B1" s="113"/>
      <c r="C1" s="45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2" customHeight="1" x14ac:dyDescent="0.3">
      <c r="A2" s="47"/>
      <c r="B2" s="48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36" customHeight="1" x14ac:dyDescent="0.3">
      <c r="A3" s="30" t="s">
        <v>241</v>
      </c>
      <c r="B3" s="49" t="s">
        <v>242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12" customHeight="1" x14ac:dyDescent="0.3">
      <c r="A4" s="50"/>
      <c r="B4" s="51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27.75" customHeight="1" x14ac:dyDescent="0.3">
      <c r="A5" s="52" t="s">
        <v>243</v>
      </c>
      <c r="B5" s="53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27.75" customHeight="1" x14ac:dyDescent="0.3">
      <c r="A6" s="52" t="s">
        <v>244</v>
      </c>
      <c r="B6" s="5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27.75" customHeight="1" x14ac:dyDescent="0.3">
      <c r="A7" s="52" t="s">
        <v>245</v>
      </c>
      <c r="B7" s="53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27.75" customHeight="1" x14ac:dyDescent="0.3">
      <c r="A8" s="52" t="s">
        <v>246</v>
      </c>
      <c r="B8" s="5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27.75" customHeight="1" x14ac:dyDescent="0.3">
      <c r="A9" s="52" t="s">
        <v>247</v>
      </c>
      <c r="B9" s="5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27.75" customHeight="1" x14ac:dyDescent="0.3">
      <c r="A10" s="52" t="s">
        <v>248</v>
      </c>
      <c r="B10" s="5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27.75" customHeight="1" x14ac:dyDescent="0.3">
      <c r="A11" s="52" t="s">
        <v>249</v>
      </c>
      <c r="B11" s="53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27.75" customHeight="1" x14ac:dyDescent="0.3">
      <c r="A12" s="52" t="s">
        <v>250</v>
      </c>
      <c r="B12" s="53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27.75" customHeight="1" x14ac:dyDescent="0.3">
      <c r="A13" s="52" t="s">
        <v>251</v>
      </c>
      <c r="B13" s="53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27.75" customHeight="1" x14ac:dyDescent="0.3">
      <c r="A14" s="52" t="s">
        <v>252</v>
      </c>
      <c r="B14" s="53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27.75" customHeight="1" x14ac:dyDescent="0.3">
      <c r="A15" s="52" t="s">
        <v>253</v>
      </c>
      <c r="B15" s="53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27.75" customHeight="1" x14ac:dyDescent="0.3">
      <c r="A16" s="52" t="s">
        <v>254</v>
      </c>
      <c r="B16" s="5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27.75" customHeight="1" x14ac:dyDescent="0.3">
      <c r="A17" s="52" t="s">
        <v>255</v>
      </c>
      <c r="B17" s="5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27.75" customHeight="1" x14ac:dyDescent="0.3">
      <c r="A18" s="52" t="s">
        <v>256</v>
      </c>
      <c r="B18" s="5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27.75" customHeight="1" x14ac:dyDescent="0.3">
      <c r="A19" s="52" t="s">
        <v>257</v>
      </c>
      <c r="B19" s="53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27.75" customHeight="1" x14ac:dyDescent="0.3">
      <c r="A20" s="54" t="s">
        <v>258</v>
      </c>
      <c r="B20" s="5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27.75" customHeight="1" x14ac:dyDescent="0.3">
      <c r="A21" s="52" t="s">
        <v>259</v>
      </c>
      <c r="B21" s="5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2" customHeight="1" x14ac:dyDescent="0.3">
      <c r="A22" s="52"/>
      <c r="B22" s="55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5.75" customHeight="1" x14ac:dyDescent="0.3">
      <c r="A23" s="56" t="s">
        <v>260</v>
      </c>
      <c r="B23" s="51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24" customHeight="1" x14ac:dyDescent="0.3">
      <c r="A24" s="57"/>
      <c r="B24" s="5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24" customHeight="1" x14ac:dyDescent="0.3">
      <c r="A25" s="57"/>
      <c r="B25" s="5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24" customHeight="1" x14ac:dyDescent="0.3">
      <c r="A26" s="57"/>
      <c r="B26" s="5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24" customHeight="1" x14ac:dyDescent="0.3">
      <c r="A27" s="57"/>
      <c r="B27" s="5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24" customHeight="1" x14ac:dyDescent="0.3">
      <c r="A28" s="57"/>
      <c r="B28" s="5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24" customHeight="1" x14ac:dyDescent="0.3">
      <c r="A29" s="57"/>
      <c r="B29" s="5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24" customHeight="1" x14ac:dyDescent="0.3">
      <c r="A30" s="54" t="s">
        <v>261</v>
      </c>
      <c r="B30" s="53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2" customHeight="1" x14ac:dyDescent="0.3">
      <c r="A31" s="52"/>
      <c r="B31" s="51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28.5" customHeight="1" x14ac:dyDescent="0.3">
      <c r="A32" s="58" t="s">
        <v>262</v>
      </c>
      <c r="B32" s="59">
        <f>SUM(B5:B21,B24:B29)-B30</f>
        <v>0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28.5" customHeight="1" x14ac:dyDescent="0.3">
      <c r="A33" s="54" t="s">
        <v>263</v>
      </c>
      <c r="B33" s="5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28.5" customHeight="1" x14ac:dyDescent="0.3">
      <c r="A34" s="52" t="s">
        <v>264</v>
      </c>
      <c r="B34" s="5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28.5" customHeight="1" x14ac:dyDescent="0.3">
      <c r="A35" s="58" t="s">
        <v>265</v>
      </c>
      <c r="B35" s="59">
        <f>SUM(B32:B34)</f>
        <v>0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5.75" customHeight="1" x14ac:dyDescent="0.3">
      <c r="A36" s="47"/>
      <c r="B36" s="48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75" customHeight="1" x14ac:dyDescent="0.3">
      <c r="A37" s="47"/>
      <c r="B37" s="48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5.75" customHeight="1" x14ac:dyDescent="0.3">
      <c r="A38" s="47"/>
      <c r="B38" s="48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5.75" customHeight="1" x14ac:dyDescent="0.3">
      <c r="A39" s="47"/>
      <c r="B39" s="48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5.75" customHeight="1" x14ac:dyDescent="0.3">
      <c r="A40" s="47"/>
      <c r="B40" s="48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5.75" customHeight="1" x14ac:dyDescent="0.3">
      <c r="A41" s="47"/>
      <c r="B41" s="48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5.75" customHeight="1" x14ac:dyDescent="0.3">
      <c r="A42" s="47"/>
      <c r="B42" s="48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5.75" customHeight="1" x14ac:dyDescent="0.3">
      <c r="A43" s="47"/>
      <c r="B43" s="48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.75" customHeight="1" x14ac:dyDescent="0.3">
      <c r="A44" s="47"/>
      <c r="B44" s="48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5.75" customHeight="1" x14ac:dyDescent="0.3">
      <c r="A45" s="47"/>
      <c r="B45" s="48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5.75" customHeight="1" x14ac:dyDescent="0.3">
      <c r="A46" s="47"/>
      <c r="B46" s="48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5.75" customHeight="1" x14ac:dyDescent="0.3">
      <c r="A47" s="47"/>
      <c r="B47" s="48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5.75" customHeight="1" x14ac:dyDescent="0.3">
      <c r="A48" s="47"/>
      <c r="B48" s="48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5.75" customHeight="1" x14ac:dyDescent="0.3">
      <c r="A49" s="47"/>
      <c r="B49" s="48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5.75" customHeight="1" x14ac:dyDescent="0.3">
      <c r="A50" s="47"/>
      <c r="B50" s="48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5.75" customHeight="1" x14ac:dyDescent="0.3">
      <c r="A51" s="47"/>
      <c r="B51" s="48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5.75" customHeight="1" x14ac:dyDescent="0.3">
      <c r="A52" s="47"/>
      <c r="B52" s="48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5.75" customHeight="1" x14ac:dyDescent="0.3">
      <c r="A53" s="47"/>
      <c r="B53" s="48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5.75" customHeight="1" x14ac:dyDescent="0.3">
      <c r="A54" s="47"/>
      <c r="B54" s="48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5.75" customHeight="1" x14ac:dyDescent="0.3">
      <c r="A55" s="47"/>
      <c r="B55" s="48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5.75" customHeight="1" x14ac:dyDescent="0.3">
      <c r="A56" s="47"/>
      <c r="B56" s="48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5.75" customHeight="1" x14ac:dyDescent="0.3">
      <c r="A57" s="47"/>
      <c r="B57" s="48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5.75" customHeight="1" x14ac:dyDescent="0.3">
      <c r="A58" s="47"/>
      <c r="B58" s="48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5.75" customHeight="1" x14ac:dyDescent="0.3">
      <c r="A59" s="47"/>
      <c r="B59" s="48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5.75" customHeight="1" x14ac:dyDescent="0.3">
      <c r="A60" s="47"/>
      <c r="B60" s="48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5.75" customHeight="1" x14ac:dyDescent="0.3">
      <c r="A61" s="47"/>
      <c r="B61" s="48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5.75" customHeight="1" x14ac:dyDescent="0.3">
      <c r="A62" s="47"/>
      <c r="B62" s="48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5.75" customHeight="1" x14ac:dyDescent="0.3">
      <c r="A63" s="47"/>
      <c r="B63" s="48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5.75" customHeight="1" x14ac:dyDescent="0.3">
      <c r="A64" s="47"/>
      <c r="B64" s="48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5.75" customHeight="1" x14ac:dyDescent="0.3">
      <c r="A65" s="47"/>
      <c r="B65" s="48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5.75" customHeight="1" x14ac:dyDescent="0.3">
      <c r="A66" s="47"/>
      <c r="B66" s="48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5.75" customHeight="1" x14ac:dyDescent="0.3">
      <c r="A67" s="47"/>
      <c r="B67" s="48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5.75" customHeight="1" x14ac:dyDescent="0.3">
      <c r="A68" s="47"/>
      <c r="B68" s="48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5.75" customHeight="1" x14ac:dyDescent="0.3">
      <c r="A69" s="47"/>
      <c r="B69" s="48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5.75" customHeight="1" x14ac:dyDescent="0.3">
      <c r="A70" s="47"/>
      <c r="B70" s="48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5.75" customHeight="1" x14ac:dyDescent="0.3">
      <c r="A71" s="47"/>
      <c r="B71" s="48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5.75" customHeight="1" x14ac:dyDescent="0.3">
      <c r="A72" s="47"/>
      <c r="B72" s="48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5.75" customHeight="1" x14ac:dyDescent="0.3">
      <c r="A73" s="47"/>
      <c r="B73" s="48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5.75" customHeight="1" x14ac:dyDescent="0.3">
      <c r="A74" s="47"/>
      <c r="B74" s="48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5.75" customHeight="1" x14ac:dyDescent="0.3">
      <c r="A75" s="47"/>
      <c r="B75" s="48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5.75" customHeight="1" x14ac:dyDescent="0.3">
      <c r="A76" s="47"/>
      <c r="B76" s="48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5.75" customHeight="1" x14ac:dyDescent="0.3">
      <c r="A77" s="47"/>
      <c r="B77" s="48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5.75" customHeight="1" x14ac:dyDescent="0.3">
      <c r="A78" s="47"/>
      <c r="B78" s="48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5.75" customHeight="1" x14ac:dyDescent="0.3">
      <c r="A79" s="47"/>
      <c r="B79" s="48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5.75" customHeight="1" x14ac:dyDescent="0.3">
      <c r="A80" s="47"/>
      <c r="B80" s="48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5.75" customHeight="1" x14ac:dyDescent="0.3">
      <c r="A81" s="47"/>
      <c r="B81" s="48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5.75" customHeight="1" x14ac:dyDescent="0.3">
      <c r="A82" s="47"/>
      <c r="B82" s="48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5.75" customHeight="1" x14ac:dyDescent="0.3">
      <c r="A83" s="47"/>
      <c r="B83" s="48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5.75" customHeight="1" x14ac:dyDescent="0.3">
      <c r="A84" s="47"/>
      <c r="B84" s="48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5.75" customHeight="1" x14ac:dyDescent="0.3">
      <c r="A85" s="47"/>
      <c r="B85" s="48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5.75" customHeight="1" x14ac:dyDescent="0.3">
      <c r="A86" s="47"/>
      <c r="B86" s="48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5.75" customHeight="1" x14ac:dyDescent="0.3">
      <c r="A87" s="47"/>
      <c r="B87" s="48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5.75" customHeight="1" x14ac:dyDescent="0.3">
      <c r="A88" s="47"/>
      <c r="B88" s="48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5.75" customHeight="1" x14ac:dyDescent="0.3">
      <c r="A89" s="47"/>
      <c r="B89" s="48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5.75" customHeight="1" x14ac:dyDescent="0.3">
      <c r="A90" s="47"/>
      <c r="B90" s="48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5.75" customHeight="1" x14ac:dyDescent="0.3">
      <c r="A91" s="47"/>
      <c r="B91" s="48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5.75" customHeight="1" x14ac:dyDescent="0.3">
      <c r="A92" s="47"/>
      <c r="B92" s="48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5.75" customHeight="1" x14ac:dyDescent="0.3">
      <c r="A93" s="47"/>
      <c r="B93" s="48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5.75" customHeight="1" x14ac:dyDescent="0.3">
      <c r="A94" s="47"/>
      <c r="B94" s="48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5.75" customHeight="1" x14ac:dyDescent="0.3">
      <c r="A95" s="47"/>
      <c r="B95" s="48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5.75" customHeight="1" x14ac:dyDescent="0.3">
      <c r="A96" s="47"/>
      <c r="B96" s="48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5.75" customHeight="1" x14ac:dyDescent="0.3">
      <c r="A97" s="47"/>
      <c r="B97" s="48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5.75" customHeight="1" x14ac:dyDescent="0.3">
      <c r="A98" s="47"/>
      <c r="B98" s="48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5.75" customHeight="1" x14ac:dyDescent="0.3">
      <c r="A99" s="47"/>
      <c r="B99" s="48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5.75" customHeight="1" x14ac:dyDescent="0.3">
      <c r="A100" s="47"/>
      <c r="B100" s="48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5.75" customHeight="1" x14ac:dyDescent="0.3">
      <c r="A101" s="47"/>
      <c r="B101" s="48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5.75" customHeight="1" x14ac:dyDescent="0.3">
      <c r="A102" s="47"/>
      <c r="B102" s="48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5.75" customHeight="1" x14ac:dyDescent="0.3">
      <c r="A103" s="47"/>
      <c r="B103" s="48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5.75" customHeight="1" x14ac:dyDescent="0.3">
      <c r="A104" s="47"/>
      <c r="B104" s="48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5.75" customHeight="1" x14ac:dyDescent="0.3">
      <c r="A105" s="47"/>
      <c r="B105" s="48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5.75" customHeight="1" x14ac:dyDescent="0.3">
      <c r="A106" s="47"/>
      <c r="B106" s="48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5.75" customHeight="1" x14ac:dyDescent="0.3">
      <c r="A107" s="47"/>
      <c r="B107" s="48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5.75" customHeight="1" x14ac:dyDescent="0.3">
      <c r="A108" s="47"/>
      <c r="B108" s="48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5.75" customHeight="1" x14ac:dyDescent="0.3">
      <c r="A109" s="47"/>
      <c r="B109" s="48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5.75" customHeight="1" x14ac:dyDescent="0.3">
      <c r="A110" s="47"/>
      <c r="B110" s="48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5.75" customHeight="1" x14ac:dyDescent="0.3">
      <c r="A111" s="47"/>
      <c r="B111" s="48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5.75" customHeight="1" x14ac:dyDescent="0.3">
      <c r="A112" s="47"/>
      <c r="B112" s="48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5.75" customHeight="1" x14ac:dyDescent="0.3">
      <c r="A113" s="47"/>
      <c r="B113" s="48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5.75" customHeight="1" x14ac:dyDescent="0.3">
      <c r="A114" s="47"/>
      <c r="B114" s="48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5.75" customHeight="1" x14ac:dyDescent="0.3">
      <c r="A115" s="47"/>
      <c r="B115" s="48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5.75" customHeight="1" x14ac:dyDescent="0.3">
      <c r="A116" s="47"/>
      <c r="B116" s="48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5.75" customHeight="1" x14ac:dyDescent="0.3">
      <c r="A117" s="47"/>
      <c r="B117" s="48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5.75" customHeight="1" x14ac:dyDescent="0.3">
      <c r="A118" s="47"/>
      <c r="B118" s="48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5.75" customHeight="1" x14ac:dyDescent="0.3">
      <c r="A119" s="47"/>
      <c r="B119" s="48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5.75" customHeight="1" x14ac:dyDescent="0.3">
      <c r="A120" s="47"/>
      <c r="B120" s="48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5.75" customHeight="1" x14ac:dyDescent="0.3">
      <c r="A121" s="47"/>
      <c r="B121" s="48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5.75" customHeight="1" x14ac:dyDescent="0.3">
      <c r="A122" s="47"/>
      <c r="B122" s="48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5.75" customHeight="1" x14ac:dyDescent="0.3">
      <c r="A123" s="47"/>
      <c r="B123" s="48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5.75" customHeight="1" x14ac:dyDescent="0.3">
      <c r="A124" s="47"/>
      <c r="B124" s="48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5.75" customHeight="1" x14ac:dyDescent="0.3">
      <c r="A125" s="47"/>
      <c r="B125" s="48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5.75" customHeight="1" x14ac:dyDescent="0.3">
      <c r="A126" s="47"/>
      <c r="B126" s="48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5.75" customHeight="1" x14ac:dyDescent="0.3">
      <c r="A127" s="47"/>
      <c r="B127" s="48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5.75" customHeight="1" x14ac:dyDescent="0.3">
      <c r="A128" s="47"/>
      <c r="B128" s="48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5.75" customHeight="1" x14ac:dyDescent="0.3">
      <c r="A129" s="47"/>
      <c r="B129" s="48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5.75" customHeight="1" x14ac:dyDescent="0.3">
      <c r="A130" s="47"/>
      <c r="B130" s="48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5.75" customHeight="1" x14ac:dyDescent="0.3">
      <c r="A131" s="47"/>
      <c r="B131" s="48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5.75" customHeight="1" x14ac:dyDescent="0.3">
      <c r="A132" s="47"/>
      <c r="B132" s="48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5.75" customHeight="1" x14ac:dyDescent="0.3">
      <c r="A133" s="47"/>
      <c r="B133" s="48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5.75" customHeight="1" x14ac:dyDescent="0.3">
      <c r="A134" s="47"/>
      <c r="B134" s="48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5.75" customHeight="1" x14ac:dyDescent="0.3">
      <c r="A135" s="47"/>
      <c r="B135" s="48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5.75" customHeight="1" x14ac:dyDescent="0.3">
      <c r="A136" s="47"/>
      <c r="B136" s="48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5.75" customHeight="1" x14ac:dyDescent="0.3">
      <c r="A137" s="47"/>
      <c r="B137" s="48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5.75" customHeight="1" x14ac:dyDescent="0.3">
      <c r="A138" s="47"/>
      <c r="B138" s="48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5.75" customHeight="1" x14ac:dyDescent="0.3">
      <c r="A139" s="47"/>
      <c r="B139" s="48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5.75" customHeight="1" x14ac:dyDescent="0.3">
      <c r="A140" s="47"/>
      <c r="B140" s="48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5.75" customHeight="1" x14ac:dyDescent="0.3">
      <c r="A141" s="47"/>
      <c r="B141" s="48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5.75" customHeight="1" x14ac:dyDescent="0.3">
      <c r="A142" s="47"/>
      <c r="B142" s="48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5.75" customHeight="1" x14ac:dyDescent="0.3">
      <c r="A143" s="47"/>
      <c r="B143" s="48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5.75" customHeight="1" x14ac:dyDescent="0.3">
      <c r="A144" s="47"/>
      <c r="B144" s="48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5.75" customHeight="1" x14ac:dyDescent="0.3">
      <c r="A145" s="47"/>
      <c r="B145" s="48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5.75" customHeight="1" x14ac:dyDescent="0.3">
      <c r="A146" s="47"/>
      <c r="B146" s="48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5.75" customHeight="1" x14ac:dyDescent="0.3">
      <c r="A147" s="47"/>
      <c r="B147" s="48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5.75" customHeight="1" x14ac:dyDescent="0.3">
      <c r="A148" s="47"/>
      <c r="B148" s="48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5.75" customHeight="1" x14ac:dyDescent="0.3">
      <c r="A149" s="47"/>
      <c r="B149" s="48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5.75" customHeight="1" x14ac:dyDescent="0.3">
      <c r="A150" s="47"/>
      <c r="B150" s="48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5.75" customHeight="1" x14ac:dyDescent="0.3">
      <c r="A151" s="47"/>
      <c r="B151" s="48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5.75" customHeight="1" x14ac:dyDescent="0.3">
      <c r="A152" s="47"/>
      <c r="B152" s="48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5.75" customHeight="1" x14ac:dyDescent="0.3">
      <c r="A153" s="47"/>
      <c r="B153" s="48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5.75" customHeight="1" x14ac:dyDescent="0.3">
      <c r="A154" s="47"/>
      <c r="B154" s="48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5.75" customHeight="1" x14ac:dyDescent="0.3">
      <c r="A155" s="47"/>
      <c r="B155" s="48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5.75" customHeight="1" x14ac:dyDescent="0.3">
      <c r="A156" s="47"/>
      <c r="B156" s="48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5.75" customHeight="1" x14ac:dyDescent="0.3">
      <c r="A157" s="47"/>
      <c r="B157" s="48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5.75" customHeight="1" x14ac:dyDescent="0.3">
      <c r="A158" s="47"/>
      <c r="B158" s="48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5.75" customHeight="1" x14ac:dyDescent="0.3">
      <c r="A159" s="47"/>
      <c r="B159" s="48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5.75" customHeight="1" x14ac:dyDescent="0.3">
      <c r="A160" s="47"/>
      <c r="B160" s="48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5.75" customHeight="1" x14ac:dyDescent="0.3">
      <c r="A161" s="47"/>
      <c r="B161" s="48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5.75" customHeight="1" x14ac:dyDescent="0.3">
      <c r="A162" s="47"/>
      <c r="B162" s="48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5.75" customHeight="1" x14ac:dyDescent="0.3">
      <c r="A163" s="47"/>
      <c r="B163" s="48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5.75" customHeight="1" x14ac:dyDescent="0.3">
      <c r="A164" s="47"/>
      <c r="B164" s="48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5.75" customHeight="1" x14ac:dyDescent="0.3">
      <c r="A165" s="47"/>
      <c r="B165" s="48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5.75" customHeight="1" x14ac:dyDescent="0.3">
      <c r="A166" s="47"/>
      <c r="B166" s="48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5.75" customHeight="1" x14ac:dyDescent="0.3">
      <c r="A167" s="47"/>
      <c r="B167" s="48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5.75" customHeight="1" x14ac:dyDescent="0.3">
      <c r="A168" s="47"/>
      <c r="B168" s="48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5.75" customHeight="1" x14ac:dyDescent="0.3">
      <c r="A169" s="47"/>
      <c r="B169" s="48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5.75" customHeight="1" x14ac:dyDescent="0.3">
      <c r="A170" s="47"/>
      <c r="B170" s="48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5.75" customHeight="1" x14ac:dyDescent="0.3">
      <c r="A171" s="47"/>
      <c r="B171" s="48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5.75" customHeight="1" x14ac:dyDescent="0.3">
      <c r="A172" s="47"/>
      <c r="B172" s="48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5.75" customHeight="1" x14ac:dyDescent="0.3">
      <c r="A173" s="47"/>
      <c r="B173" s="48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5.75" customHeight="1" x14ac:dyDescent="0.3">
      <c r="A174" s="47"/>
      <c r="B174" s="48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5.75" customHeight="1" x14ac:dyDescent="0.3">
      <c r="A175" s="47"/>
      <c r="B175" s="48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5.75" customHeight="1" x14ac:dyDescent="0.3">
      <c r="A176" s="47"/>
      <c r="B176" s="48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5.75" customHeight="1" x14ac:dyDescent="0.3">
      <c r="A177" s="47"/>
      <c r="B177" s="48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5.75" customHeight="1" x14ac:dyDescent="0.3">
      <c r="A178" s="47"/>
      <c r="B178" s="48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5.75" customHeight="1" x14ac:dyDescent="0.3">
      <c r="A179" s="47"/>
      <c r="B179" s="48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5.75" customHeight="1" x14ac:dyDescent="0.3">
      <c r="A180" s="47"/>
      <c r="B180" s="48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5.75" customHeight="1" x14ac:dyDescent="0.3">
      <c r="A181" s="47"/>
      <c r="B181" s="48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5.75" customHeight="1" x14ac:dyDescent="0.3">
      <c r="A182" s="47"/>
      <c r="B182" s="48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5.75" customHeight="1" x14ac:dyDescent="0.3">
      <c r="A183" s="47"/>
      <c r="B183" s="48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5.75" customHeight="1" x14ac:dyDescent="0.3">
      <c r="A184" s="47"/>
      <c r="B184" s="48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5.75" customHeight="1" x14ac:dyDescent="0.3">
      <c r="A185" s="47"/>
      <c r="B185" s="48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5.75" customHeight="1" x14ac:dyDescent="0.3">
      <c r="A186" s="47"/>
      <c r="B186" s="48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5.75" customHeight="1" x14ac:dyDescent="0.3">
      <c r="A187" s="47"/>
      <c r="B187" s="48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5.75" customHeight="1" x14ac:dyDescent="0.3">
      <c r="A188" s="47"/>
      <c r="B188" s="48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5.75" customHeight="1" x14ac:dyDescent="0.3">
      <c r="A189" s="47"/>
      <c r="B189" s="48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5.75" customHeight="1" x14ac:dyDescent="0.3">
      <c r="A190" s="47"/>
      <c r="B190" s="48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5.75" customHeight="1" x14ac:dyDescent="0.3">
      <c r="A191" s="47"/>
      <c r="B191" s="48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5.75" customHeight="1" x14ac:dyDescent="0.3">
      <c r="A192" s="47"/>
      <c r="B192" s="48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5.75" customHeight="1" x14ac:dyDescent="0.3">
      <c r="A193" s="47"/>
      <c r="B193" s="48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5.75" customHeight="1" x14ac:dyDescent="0.3">
      <c r="A194" s="47"/>
      <c r="B194" s="48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5.75" customHeight="1" x14ac:dyDescent="0.3">
      <c r="A195" s="47"/>
      <c r="B195" s="48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5.75" customHeight="1" x14ac:dyDescent="0.3">
      <c r="A196" s="47"/>
      <c r="B196" s="48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5.75" customHeight="1" x14ac:dyDescent="0.3">
      <c r="A197" s="47"/>
      <c r="B197" s="48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5.75" customHeight="1" x14ac:dyDescent="0.3">
      <c r="A198" s="47"/>
      <c r="B198" s="48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5.75" customHeight="1" x14ac:dyDescent="0.3">
      <c r="A199" s="47"/>
      <c r="B199" s="48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5.75" customHeight="1" x14ac:dyDescent="0.3">
      <c r="A200" s="47"/>
      <c r="B200" s="48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5.75" customHeight="1" x14ac:dyDescent="0.3">
      <c r="A201" s="47"/>
      <c r="B201" s="48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5.75" customHeight="1" x14ac:dyDescent="0.3">
      <c r="A202" s="47"/>
      <c r="B202" s="48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5.75" customHeight="1" x14ac:dyDescent="0.3">
      <c r="A203" s="47"/>
      <c r="B203" s="48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5.75" customHeight="1" x14ac:dyDescent="0.3">
      <c r="A204" s="47"/>
      <c r="B204" s="48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5.75" customHeight="1" x14ac:dyDescent="0.3">
      <c r="A205" s="47"/>
      <c r="B205" s="48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5.75" customHeight="1" x14ac:dyDescent="0.3">
      <c r="A206" s="47"/>
      <c r="B206" s="48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5.75" customHeight="1" x14ac:dyDescent="0.3">
      <c r="A207" s="47"/>
      <c r="B207" s="48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5.75" customHeight="1" x14ac:dyDescent="0.3">
      <c r="A208" s="47"/>
      <c r="B208" s="48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5.75" customHeight="1" x14ac:dyDescent="0.3">
      <c r="A209" s="47"/>
      <c r="B209" s="48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5.75" customHeight="1" x14ac:dyDescent="0.3">
      <c r="A210" s="47"/>
      <c r="B210" s="48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5.75" customHeight="1" x14ac:dyDescent="0.3">
      <c r="A211" s="47"/>
      <c r="B211" s="48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5.75" customHeight="1" x14ac:dyDescent="0.3">
      <c r="A212" s="47"/>
      <c r="B212" s="48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5.75" customHeight="1" x14ac:dyDescent="0.3">
      <c r="A213" s="47"/>
      <c r="B213" s="48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5.75" customHeight="1" x14ac:dyDescent="0.3">
      <c r="A214" s="47"/>
      <c r="B214" s="48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5.75" customHeight="1" x14ac:dyDescent="0.3">
      <c r="A215" s="47"/>
      <c r="B215" s="48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5.75" customHeight="1" x14ac:dyDescent="0.3">
      <c r="A216" s="47"/>
      <c r="B216" s="48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5.75" customHeight="1" x14ac:dyDescent="0.3">
      <c r="A217" s="47"/>
      <c r="B217" s="48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5.75" customHeight="1" x14ac:dyDescent="0.3">
      <c r="A218" s="47"/>
      <c r="B218" s="48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5.75" customHeight="1" x14ac:dyDescent="0.3">
      <c r="A219" s="47"/>
      <c r="B219" s="48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5.75" customHeight="1" x14ac:dyDescent="0.3">
      <c r="A220" s="47"/>
      <c r="B220" s="48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5.75" customHeight="1" x14ac:dyDescent="0.3">
      <c r="A221" s="47"/>
      <c r="B221" s="48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5.75" customHeight="1" x14ac:dyDescent="0.3">
      <c r="A222" s="47"/>
      <c r="B222" s="48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5.75" customHeight="1" x14ac:dyDescent="0.3">
      <c r="A223" s="47"/>
      <c r="B223" s="48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5.75" customHeight="1" x14ac:dyDescent="0.3">
      <c r="A224" s="47"/>
      <c r="B224" s="48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5.75" customHeight="1" x14ac:dyDescent="0.3">
      <c r="A225" s="47"/>
      <c r="B225" s="48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5.75" customHeight="1" x14ac:dyDescent="0.3">
      <c r="A226" s="47"/>
      <c r="B226" s="48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5.75" customHeight="1" x14ac:dyDescent="0.3">
      <c r="A227" s="47"/>
      <c r="B227" s="48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5.75" customHeight="1" x14ac:dyDescent="0.3">
      <c r="A228" s="47"/>
      <c r="B228" s="48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5.75" customHeight="1" x14ac:dyDescent="0.3">
      <c r="A229" s="47"/>
      <c r="B229" s="48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5.75" customHeight="1" x14ac:dyDescent="0.3">
      <c r="A230" s="47"/>
      <c r="B230" s="48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5.75" customHeight="1" x14ac:dyDescent="0.3">
      <c r="A231" s="47"/>
      <c r="B231" s="48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5.75" customHeight="1" x14ac:dyDescent="0.3">
      <c r="A232" s="47"/>
      <c r="B232" s="48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5.75" customHeight="1" x14ac:dyDescent="0.3">
      <c r="A233" s="47"/>
      <c r="B233" s="48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5.75" customHeight="1" x14ac:dyDescent="0.3">
      <c r="A234" s="47"/>
      <c r="B234" s="48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5.75" customHeight="1" x14ac:dyDescent="0.3">
      <c r="A235" s="47"/>
      <c r="B235" s="48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5.75" customHeight="1" x14ac:dyDescent="0.3">
      <c r="A236" s="47"/>
      <c r="B236" s="48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5.75" customHeight="1" x14ac:dyDescent="0.3">
      <c r="A237" s="47"/>
      <c r="B237" s="48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5.75" customHeight="1" x14ac:dyDescent="0.3">
      <c r="A238" s="47"/>
      <c r="B238" s="48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5.75" customHeight="1" x14ac:dyDescent="0.3">
      <c r="A239" s="47"/>
      <c r="B239" s="48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5.75" customHeight="1" x14ac:dyDescent="0.3">
      <c r="A240" s="47"/>
      <c r="B240" s="48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5.75" customHeight="1" x14ac:dyDescent="0.3">
      <c r="A241" s="47"/>
      <c r="B241" s="48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5.75" customHeight="1" x14ac:dyDescent="0.3">
      <c r="A242" s="47"/>
      <c r="B242" s="48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5.75" customHeight="1" x14ac:dyDescent="0.3">
      <c r="A243" s="47"/>
      <c r="B243" s="48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5.75" customHeight="1" x14ac:dyDescent="0.3">
      <c r="A244" s="47"/>
      <c r="B244" s="48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5.75" customHeight="1" x14ac:dyDescent="0.3">
      <c r="A245" s="47"/>
      <c r="B245" s="48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5.75" customHeight="1" x14ac:dyDescent="0.3">
      <c r="A246" s="47"/>
      <c r="B246" s="48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5.75" customHeight="1" x14ac:dyDescent="0.3">
      <c r="A247" s="47"/>
      <c r="B247" s="48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5.75" customHeight="1" x14ac:dyDescent="0.3">
      <c r="A248" s="47"/>
      <c r="B248" s="48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5.75" customHeight="1" x14ac:dyDescent="0.3">
      <c r="A249" s="47"/>
      <c r="B249" s="48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5.75" customHeight="1" x14ac:dyDescent="0.3">
      <c r="A250" s="47"/>
      <c r="B250" s="48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5.75" customHeight="1" x14ac:dyDescent="0.3">
      <c r="A251" s="47"/>
      <c r="B251" s="48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5.75" customHeight="1" x14ac:dyDescent="0.3">
      <c r="A252" s="47"/>
      <c r="B252" s="48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spans="1:26" ht="15.75" customHeight="1" x14ac:dyDescent="0.3">
      <c r="A253" s="47"/>
      <c r="B253" s="48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spans="1:26" ht="15.75" customHeight="1" x14ac:dyDescent="0.3">
      <c r="A254" s="47"/>
      <c r="B254" s="48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spans="1:26" ht="15.75" customHeight="1" x14ac:dyDescent="0.3">
      <c r="A255" s="47"/>
      <c r="B255" s="48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spans="1:26" ht="15.75" customHeight="1" x14ac:dyDescent="0.3">
      <c r="A256" s="47"/>
      <c r="B256" s="48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spans="1:26" ht="15.75" customHeight="1" x14ac:dyDescent="0.3">
      <c r="A257" s="47"/>
      <c r="B257" s="48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5.75" customHeight="1" x14ac:dyDescent="0.3">
      <c r="A258" s="47"/>
      <c r="B258" s="48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spans="1:26" ht="15.75" customHeight="1" x14ac:dyDescent="0.3">
      <c r="A259" s="47"/>
      <c r="B259" s="48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spans="1:26" ht="15.75" customHeight="1" x14ac:dyDescent="0.3">
      <c r="A260" s="47"/>
      <c r="B260" s="48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spans="1:26" ht="15.75" customHeight="1" x14ac:dyDescent="0.3">
      <c r="A261" s="47"/>
      <c r="B261" s="48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spans="1:26" ht="15.75" customHeight="1" x14ac:dyDescent="0.3">
      <c r="A262" s="47"/>
      <c r="B262" s="48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spans="1:26" ht="15.75" customHeight="1" x14ac:dyDescent="0.3">
      <c r="A263" s="47"/>
      <c r="B263" s="48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spans="1:26" ht="15.75" customHeight="1" x14ac:dyDescent="0.3">
      <c r="A264" s="47"/>
      <c r="B264" s="48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spans="1:26" ht="15.75" customHeight="1" x14ac:dyDescent="0.3">
      <c r="A265" s="47"/>
      <c r="B265" s="48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spans="1:26" ht="15.75" customHeight="1" x14ac:dyDescent="0.3">
      <c r="A266" s="47"/>
      <c r="B266" s="48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spans="1:26" ht="15.75" customHeight="1" x14ac:dyDescent="0.3">
      <c r="A267" s="47"/>
      <c r="B267" s="48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spans="1:26" ht="15.75" customHeight="1" x14ac:dyDescent="0.3">
      <c r="A268" s="47"/>
      <c r="B268" s="48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spans="1:26" ht="15.75" customHeight="1" x14ac:dyDescent="0.3">
      <c r="A269" s="47"/>
      <c r="B269" s="48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spans="1:26" ht="15.75" customHeight="1" x14ac:dyDescent="0.3">
      <c r="A270" s="47"/>
      <c r="B270" s="48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spans="1:26" ht="15.75" customHeight="1" x14ac:dyDescent="0.3">
      <c r="A271" s="47"/>
      <c r="B271" s="48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15.75" customHeight="1" x14ac:dyDescent="0.3">
      <c r="A272" s="47"/>
      <c r="B272" s="48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spans="1:26" ht="15.75" customHeight="1" x14ac:dyDescent="0.3">
      <c r="A273" s="47"/>
      <c r="B273" s="48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spans="1:26" ht="15.75" customHeight="1" x14ac:dyDescent="0.3">
      <c r="A274" s="47"/>
      <c r="B274" s="48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spans="1:26" ht="15.75" customHeight="1" x14ac:dyDescent="0.3">
      <c r="A275" s="47"/>
      <c r="B275" s="48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spans="1:26" ht="15.75" customHeight="1" x14ac:dyDescent="0.3">
      <c r="A276" s="47"/>
      <c r="B276" s="48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spans="1:26" ht="15.75" customHeight="1" x14ac:dyDescent="0.3">
      <c r="A277" s="47"/>
      <c r="B277" s="48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spans="1:26" ht="15.75" customHeight="1" x14ac:dyDescent="0.3">
      <c r="A278" s="47"/>
      <c r="B278" s="48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5.75" customHeight="1" x14ac:dyDescent="0.3">
      <c r="A279" s="47"/>
      <c r="B279" s="48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spans="1:26" ht="15.75" customHeight="1" x14ac:dyDescent="0.3">
      <c r="A280" s="47"/>
      <c r="B280" s="48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spans="1:26" ht="15.75" customHeight="1" x14ac:dyDescent="0.3">
      <c r="A281" s="47"/>
      <c r="B281" s="48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spans="1:26" ht="15.75" customHeight="1" x14ac:dyDescent="0.3">
      <c r="A282" s="47"/>
      <c r="B282" s="48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5.75" customHeight="1" x14ac:dyDescent="0.3">
      <c r="A283" s="47"/>
      <c r="B283" s="48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spans="1:26" ht="15.75" customHeight="1" x14ac:dyDescent="0.3">
      <c r="A284" s="47"/>
      <c r="B284" s="48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spans="1:26" ht="15.75" customHeight="1" x14ac:dyDescent="0.3">
      <c r="A285" s="47"/>
      <c r="B285" s="48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spans="1:26" ht="15.75" customHeight="1" x14ac:dyDescent="0.3">
      <c r="A286" s="47"/>
      <c r="B286" s="48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spans="1:26" ht="15.75" customHeight="1" x14ac:dyDescent="0.3">
      <c r="A287" s="47"/>
      <c r="B287" s="48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spans="1:26" ht="15.75" customHeight="1" x14ac:dyDescent="0.3">
      <c r="A288" s="47"/>
      <c r="B288" s="48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spans="1:26" ht="15.75" customHeight="1" x14ac:dyDescent="0.3">
      <c r="A289" s="47"/>
      <c r="B289" s="48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spans="1:26" ht="15.75" customHeight="1" x14ac:dyDescent="0.3">
      <c r="A290" s="47"/>
      <c r="B290" s="48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spans="1:26" ht="15.75" customHeight="1" x14ac:dyDescent="0.3">
      <c r="A291" s="47"/>
      <c r="B291" s="48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spans="1:26" ht="15.75" customHeight="1" x14ac:dyDescent="0.3">
      <c r="A292" s="47"/>
      <c r="B292" s="48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spans="1:26" ht="15.75" customHeight="1" x14ac:dyDescent="0.3">
      <c r="A293" s="47"/>
      <c r="B293" s="48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spans="1:26" ht="15.75" customHeight="1" x14ac:dyDescent="0.3">
      <c r="A294" s="47"/>
      <c r="B294" s="48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spans="1:26" ht="15.75" customHeight="1" x14ac:dyDescent="0.3">
      <c r="A295" s="47"/>
      <c r="B295" s="48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spans="1:26" ht="15.75" customHeight="1" x14ac:dyDescent="0.3">
      <c r="A296" s="47"/>
      <c r="B296" s="48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spans="1:26" ht="15.75" customHeight="1" x14ac:dyDescent="0.3">
      <c r="A297" s="47"/>
      <c r="B297" s="48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spans="1:26" ht="15.75" customHeight="1" x14ac:dyDescent="0.3">
      <c r="A298" s="47"/>
      <c r="B298" s="48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spans="1:26" ht="15.75" customHeight="1" x14ac:dyDescent="0.3">
      <c r="A299" s="47"/>
      <c r="B299" s="48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spans="1:26" ht="15.75" customHeight="1" x14ac:dyDescent="0.3">
      <c r="A300" s="47"/>
      <c r="B300" s="48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spans="1:26" ht="15.75" customHeight="1" x14ac:dyDescent="0.3">
      <c r="A301" s="47"/>
      <c r="B301" s="48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spans="1:26" ht="15.75" customHeight="1" x14ac:dyDescent="0.3">
      <c r="A302" s="47"/>
      <c r="B302" s="48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spans="1:26" ht="15.75" customHeight="1" x14ac:dyDescent="0.3">
      <c r="A303" s="47"/>
      <c r="B303" s="48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spans="1:26" ht="15.75" customHeight="1" x14ac:dyDescent="0.3">
      <c r="A304" s="47"/>
      <c r="B304" s="48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spans="1:26" ht="15.75" customHeight="1" x14ac:dyDescent="0.3">
      <c r="A305" s="47"/>
      <c r="B305" s="48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spans="1:26" ht="15.75" customHeight="1" x14ac:dyDescent="0.3">
      <c r="A306" s="47"/>
      <c r="B306" s="48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spans="1:26" ht="15.75" customHeight="1" x14ac:dyDescent="0.3">
      <c r="A307" s="47"/>
      <c r="B307" s="48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spans="1:26" ht="15.75" customHeight="1" x14ac:dyDescent="0.3">
      <c r="A308" s="47"/>
      <c r="B308" s="48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spans="1:26" ht="15.75" customHeight="1" x14ac:dyDescent="0.3">
      <c r="A309" s="47"/>
      <c r="B309" s="48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spans="1:26" ht="15.75" customHeight="1" x14ac:dyDescent="0.3">
      <c r="A310" s="47"/>
      <c r="B310" s="48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spans="1:26" ht="15.75" customHeight="1" x14ac:dyDescent="0.3">
      <c r="A311" s="47"/>
      <c r="B311" s="48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spans="1:26" ht="15.75" customHeight="1" x14ac:dyDescent="0.3">
      <c r="A312" s="47"/>
      <c r="B312" s="48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spans="1:26" ht="15.75" customHeight="1" x14ac:dyDescent="0.3">
      <c r="A313" s="47"/>
      <c r="B313" s="48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spans="1:26" ht="15.75" customHeight="1" x14ac:dyDescent="0.3">
      <c r="A314" s="47"/>
      <c r="B314" s="48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spans="1:26" ht="15.75" customHeight="1" x14ac:dyDescent="0.3">
      <c r="A315" s="47"/>
      <c r="B315" s="48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spans="1:26" ht="15.75" customHeight="1" x14ac:dyDescent="0.3">
      <c r="A316" s="47"/>
      <c r="B316" s="48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spans="1:26" ht="15.75" customHeight="1" x14ac:dyDescent="0.3">
      <c r="A317" s="47"/>
      <c r="B317" s="48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spans="1:26" ht="15.75" customHeight="1" x14ac:dyDescent="0.3">
      <c r="A318" s="47"/>
      <c r="B318" s="48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spans="1:26" ht="15.75" customHeight="1" x14ac:dyDescent="0.3">
      <c r="A319" s="47"/>
      <c r="B319" s="48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spans="1:26" ht="15.75" customHeight="1" x14ac:dyDescent="0.3">
      <c r="A320" s="47"/>
      <c r="B320" s="48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spans="1:26" ht="15.75" customHeight="1" x14ac:dyDescent="0.3">
      <c r="A321" s="47"/>
      <c r="B321" s="48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spans="1:26" ht="15.75" customHeight="1" x14ac:dyDescent="0.3">
      <c r="A322" s="47"/>
      <c r="B322" s="48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spans="1:26" ht="15.75" customHeight="1" x14ac:dyDescent="0.3">
      <c r="A323" s="47"/>
      <c r="B323" s="48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spans="1:26" ht="15.75" customHeight="1" x14ac:dyDescent="0.3">
      <c r="A324" s="47"/>
      <c r="B324" s="48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spans="1:26" ht="15.75" customHeight="1" x14ac:dyDescent="0.3">
      <c r="A325" s="47"/>
      <c r="B325" s="48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spans="1:26" ht="15.75" customHeight="1" x14ac:dyDescent="0.3">
      <c r="A326" s="47"/>
      <c r="B326" s="48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spans="1:26" ht="15.75" customHeight="1" x14ac:dyDescent="0.3">
      <c r="A327" s="47"/>
      <c r="B327" s="48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spans="1:26" ht="15.75" customHeight="1" x14ac:dyDescent="0.3">
      <c r="A328" s="47"/>
      <c r="B328" s="48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spans="1:26" ht="15.75" customHeight="1" x14ac:dyDescent="0.3">
      <c r="A329" s="47"/>
      <c r="B329" s="48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spans="1:26" ht="15.75" customHeight="1" x14ac:dyDescent="0.3">
      <c r="A330" s="47"/>
      <c r="B330" s="48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spans="1:26" ht="15.75" customHeight="1" x14ac:dyDescent="0.3">
      <c r="A331" s="47"/>
      <c r="B331" s="48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spans="1:26" ht="15.75" customHeight="1" x14ac:dyDescent="0.3">
      <c r="A332" s="47"/>
      <c r="B332" s="48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spans="1:26" ht="15.75" customHeight="1" x14ac:dyDescent="0.3">
      <c r="A333" s="47"/>
      <c r="B333" s="48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spans="1:26" ht="15.75" customHeight="1" x14ac:dyDescent="0.3">
      <c r="A334" s="47"/>
      <c r="B334" s="48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spans="1:26" ht="15.75" customHeight="1" x14ac:dyDescent="0.3">
      <c r="A335" s="47"/>
      <c r="B335" s="48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spans="1:26" ht="15.75" customHeight="1" x14ac:dyDescent="0.3">
      <c r="A336" s="47"/>
      <c r="B336" s="48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spans="1:26" ht="15.75" customHeight="1" x14ac:dyDescent="0.3">
      <c r="A337" s="47"/>
      <c r="B337" s="48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spans="1:26" ht="15.75" customHeight="1" x14ac:dyDescent="0.3">
      <c r="A338" s="47"/>
      <c r="B338" s="48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spans="1:26" ht="15.75" customHeight="1" x14ac:dyDescent="0.3">
      <c r="A339" s="47"/>
      <c r="B339" s="48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spans="1:26" ht="15.75" customHeight="1" x14ac:dyDescent="0.3">
      <c r="A340" s="47"/>
      <c r="B340" s="48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spans="1:26" ht="15.75" customHeight="1" x14ac:dyDescent="0.3">
      <c r="A341" s="47"/>
      <c r="B341" s="48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spans="1:26" ht="15.75" customHeight="1" x14ac:dyDescent="0.3">
      <c r="A342" s="47"/>
      <c r="B342" s="48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spans="1:26" ht="15.75" customHeight="1" x14ac:dyDescent="0.3">
      <c r="A343" s="47"/>
      <c r="B343" s="48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spans="1:26" ht="15.75" customHeight="1" x14ac:dyDescent="0.3">
      <c r="A344" s="47"/>
      <c r="B344" s="48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spans="1:26" ht="15.75" customHeight="1" x14ac:dyDescent="0.3">
      <c r="A345" s="47"/>
      <c r="B345" s="48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spans="1:26" ht="15.75" customHeight="1" x14ac:dyDescent="0.3">
      <c r="A346" s="47"/>
      <c r="B346" s="48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spans="1:26" ht="15.75" customHeight="1" x14ac:dyDescent="0.3">
      <c r="A347" s="47"/>
      <c r="B347" s="48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spans="1:26" ht="15.75" customHeight="1" x14ac:dyDescent="0.3">
      <c r="A348" s="47"/>
      <c r="B348" s="48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spans="1:26" ht="15.75" customHeight="1" x14ac:dyDescent="0.3">
      <c r="A349" s="47"/>
      <c r="B349" s="48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spans="1:26" ht="15.75" customHeight="1" x14ac:dyDescent="0.3">
      <c r="A350" s="47"/>
      <c r="B350" s="48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spans="1:26" ht="15.75" customHeight="1" x14ac:dyDescent="0.3">
      <c r="A351" s="47"/>
      <c r="B351" s="48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spans="1:26" ht="15.75" customHeight="1" x14ac:dyDescent="0.3">
      <c r="A352" s="47"/>
      <c r="B352" s="48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spans="1:26" ht="15.75" customHeight="1" x14ac:dyDescent="0.3">
      <c r="A353" s="47"/>
      <c r="B353" s="48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spans="1:26" ht="15.75" customHeight="1" x14ac:dyDescent="0.3">
      <c r="A354" s="47"/>
      <c r="B354" s="48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spans="1:26" ht="15.75" customHeight="1" x14ac:dyDescent="0.3">
      <c r="A355" s="47"/>
      <c r="B355" s="48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spans="1:26" ht="15.75" customHeight="1" x14ac:dyDescent="0.3">
      <c r="A356" s="47"/>
      <c r="B356" s="48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spans="1:26" ht="15.75" customHeight="1" x14ac:dyDescent="0.3">
      <c r="A357" s="47"/>
      <c r="B357" s="48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spans="1:26" ht="15.75" customHeight="1" x14ac:dyDescent="0.3">
      <c r="A358" s="47"/>
      <c r="B358" s="48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spans="1:26" ht="15.75" customHeight="1" x14ac:dyDescent="0.3">
      <c r="A359" s="47"/>
      <c r="B359" s="48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spans="1:26" ht="15.75" customHeight="1" x14ac:dyDescent="0.3">
      <c r="A360" s="47"/>
      <c r="B360" s="48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spans="1:26" ht="15.75" customHeight="1" x14ac:dyDescent="0.3">
      <c r="A361" s="47"/>
      <c r="B361" s="48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spans="1:26" ht="15.75" customHeight="1" x14ac:dyDescent="0.3">
      <c r="A362" s="47"/>
      <c r="B362" s="48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spans="1:26" ht="15.75" customHeight="1" x14ac:dyDescent="0.3">
      <c r="A363" s="47"/>
      <c r="B363" s="48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spans="1:26" ht="15.75" customHeight="1" x14ac:dyDescent="0.3">
      <c r="A364" s="47"/>
      <c r="B364" s="48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spans="1:26" ht="15.75" customHeight="1" x14ac:dyDescent="0.3">
      <c r="A365" s="47"/>
      <c r="B365" s="48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spans="1:26" ht="15.75" customHeight="1" x14ac:dyDescent="0.3">
      <c r="A366" s="47"/>
      <c r="B366" s="48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spans="1:26" ht="15.75" customHeight="1" x14ac:dyDescent="0.3">
      <c r="A367" s="47"/>
      <c r="B367" s="48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spans="1:26" ht="15.75" customHeight="1" x14ac:dyDescent="0.3">
      <c r="A368" s="47"/>
      <c r="B368" s="48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spans="1:26" ht="15.75" customHeight="1" x14ac:dyDescent="0.3">
      <c r="A369" s="47"/>
      <c r="B369" s="48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spans="1:26" ht="15.75" customHeight="1" x14ac:dyDescent="0.3">
      <c r="A370" s="47"/>
      <c r="B370" s="48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spans="1:26" ht="15.75" customHeight="1" x14ac:dyDescent="0.3">
      <c r="A371" s="47"/>
      <c r="B371" s="48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spans="1:26" ht="15.75" customHeight="1" x14ac:dyDescent="0.3">
      <c r="A372" s="47"/>
      <c r="B372" s="48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spans="1:26" ht="15.75" customHeight="1" x14ac:dyDescent="0.3">
      <c r="A373" s="47"/>
      <c r="B373" s="48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spans="1:26" ht="15.75" customHeight="1" x14ac:dyDescent="0.3">
      <c r="A374" s="47"/>
      <c r="B374" s="48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spans="1:26" ht="15.75" customHeight="1" x14ac:dyDescent="0.3">
      <c r="A375" s="47"/>
      <c r="B375" s="48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spans="1:26" ht="15.75" customHeight="1" x14ac:dyDescent="0.3">
      <c r="A376" s="47"/>
      <c r="B376" s="48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spans="1:26" ht="15.75" customHeight="1" x14ac:dyDescent="0.3">
      <c r="A377" s="47"/>
      <c r="B377" s="48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spans="1:26" ht="15.75" customHeight="1" x14ac:dyDescent="0.3">
      <c r="A378" s="47"/>
      <c r="B378" s="48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spans="1:26" ht="15.75" customHeight="1" x14ac:dyDescent="0.3">
      <c r="A379" s="47"/>
      <c r="B379" s="48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spans="1:26" ht="15.75" customHeight="1" x14ac:dyDescent="0.3">
      <c r="A380" s="47"/>
      <c r="B380" s="48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spans="1:26" ht="15.75" customHeight="1" x14ac:dyDescent="0.3">
      <c r="A381" s="47"/>
      <c r="B381" s="48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spans="1:26" ht="15.75" customHeight="1" x14ac:dyDescent="0.3">
      <c r="A382" s="47"/>
      <c r="B382" s="48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spans="1:26" ht="15.75" customHeight="1" x14ac:dyDescent="0.3">
      <c r="A383" s="47"/>
      <c r="B383" s="48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spans="1:26" ht="15.75" customHeight="1" x14ac:dyDescent="0.3">
      <c r="A384" s="47"/>
      <c r="B384" s="48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spans="1:26" ht="15.75" customHeight="1" x14ac:dyDescent="0.3">
      <c r="A385" s="47"/>
      <c r="B385" s="48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spans="1:26" ht="15.75" customHeight="1" x14ac:dyDescent="0.3">
      <c r="A386" s="47"/>
      <c r="B386" s="48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spans="1:26" ht="15.75" customHeight="1" x14ac:dyDescent="0.3">
      <c r="A387" s="47"/>
      <c r="B387" s="48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spans="1:26" ht="15.75" customHeight="1" x14ac:dyDescent="0.3">
      <c r="A388" s="47"/>
      <c r="B388" s="48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spans="1:26" ht="15.75" customHeight="1" x14ac:dyDescent="0.3">
      <c r="A389" s="47"/>
      <c r="B389" s="48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spans="1:26" ht="15.75" customHeight="1" x14ac:dyDescent="0.3">
      <c r="A390" s="47"/>
      <c r="B390" s="48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spans="1:26" ht="15.75" customHeight="1" x14ac:dyDescent="0.3">
      <c r="A391" s="47"/>
      <c r="B391" s="48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spans="1:26" ht="15.75" customHeight="1" x14ac:dyDescent="0.3">
      <c r="A392" s="47"/>
      <c r="B392" s="48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spans="1:26" ht="15.75" customHeight="1" x14ac:dyDescent="0.3">
      <c r="A393" s="47"/>
      <c r="B393" s="48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spans="1:26" ht="15.75" customHeight="1" x14ac:dyDescent="0.3">
      <c r="A394" s="47"/>
      <c r="B394" s="48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spans="1:26" ht="15.75" customHeight="1" x14ac:dyDescent="0.3">
      <c r="A395" s="47"/>
      <c r="B395" s="48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spans="1:26" ht="15.75" customHeight="1" x14ac:dyDescent="0.3">
      <c r="A396" s="47"/>
      <c r="B396" s="48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spans="1:26" ht="15.75" customHeight="1" x14ac:dyDescent="0.3">
      <c r="A397" s="47"/>
      <c r="B397" s="48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spans="1:26" ht="15.75" customHeight="1" x14ac:dyDescent="0.3">
      <c r="A398" s="47"/>
      <c r="B398" s="48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spans="1:26" ht="15.75" customHeight="1" x14ac:dyDescent="0.3">
      <c r="A399" s="47"/>
      <c r="B399" s="48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spans="1:26" ht="15.75" customHeight="1" x14ac:dyDescent="0.3">
      <c r="A400" s="47"/>
      <c r="B400" s="48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spans="1:26" ht="15.75" customHeight="1" x14ac:dyDescent="0.3">
      <c r="A401" s="47"/>
      <c r="B401" s="48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spans="1:26" ht="15.75" customHeight="1" x14ac:dyDescent="0.3">
      <c r="A402" s="47"/>
      <c r="B402" s="48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spans="1:26" ht="15.75" customHeight="1" x14ac:dyDescent="0.3">
      <c r="A403" s="47"/>
      <c r="B403" s="48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spans="1:26" ht="15.75" customHeight="1" x14ac:dyDescent="0.3">
      <c r="A404" s="47"/>
      <c r="B404" s="48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spans="1:26" ht="15.75" customHeight="1" x14ac:dyDescent="0.3">
      <c r="A405" s="47"/>
      <c r="B405" s="48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spans="1:26" ht="15.75" customHeight="1" x14ac:dyDescent="0.3">
      <c r="A406" s="47"/>
      <c r="B406" s="48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spans="1:26" ht="15.75" customHeight="1" x14ac:dyDescent="0.3">
      <c r="A407" s="47"/>
      <c r="B407" s="48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spans="1:26" ht="15.75" customHeight="1" x14ac:dyDescent="0.3">
      <c r="A408" s="47"/>
      <c r="B408" s="48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spans="1:26" ht="15.75" customHeight="1" x14ac:dyDescent="0.3">
      <c r="A409" s="47"/>
      <c r="B409" s="48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spans="1:26" ht="15.75" customHeight="1" x14ac:dyDescent="0.3">
      <c r="A410" s="47"/>
      <c r="B410" s="48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spans="1:26" ht="15.75" customHeight="1" x14ac:dyDescent="0.3">
      <c r="A411" s="47"/>
      <c r="B411" s="48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spans="1:26" ht="15.75" customHeight="1" x14ac:dyDescent="0.3">
      <c r="A412" s="47"/>
      <c r="B412" s="48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spans="1:26" ht="15.75" customHeight="1" x14ac:dyDescent="0.3">
      <c r="A413" s="47"/>
      <c r="B413" s="48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spans="1:26" ht="15.75" customHeight="1" x14ac:dyDescent="0.3">
      <c r="A414" s="47"/>
      <c r="B414" s="48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spans="1:26" ht="15.75" customHeight="1" x14ac:dyDescent="0.3">
      <c r="A415" s="47"/>
      <c r="B415" s="48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spans="1:26" ht="15.75" customHeight="1" x14ac:dyDescent="0.3">
      <c r="A416" s="47"/>
      <c r="B416" s="48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spans="1:26" ht="15.75" customHeight="1" x14ac:dyDescent="0.3">
      <c r="A417" s="47"/>
      <c r="B417" s="48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spans="1:26" ht="15.75" customHeight="1" x14ac:dyDescent="0.3">
      <c r="A418" s="47"/>
      <c r="B418" s="48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spans="1:26" ht="15.75" customHeight="1" x14ac:dyDescent="0.3">
      <c r="A419" s="47"/>
      <c r="B419" s="48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spans="1:26" ht="15.75" customHeight="1" x14ac:dyDescent="0.3">
      <c r="A420" s="47"/>
      <c r="B420" s="48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spans="1:26" ht="15.75" customHeight="1" x14ac:dyDescent="0.3">
      <c r="A421" s="47"/>
      <c r="B421" s="48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spans="1:26" ht="15.75" customHeight="1" x14ac:dyDescent="0.3">
      <c r="A422" s="47"/>
      <c r="B422" s="48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spans="1:26" ht="15.75" customHeight="1" x14ac:dyDescent="0.3">
      <c r="A423" s="47"/>
      <c r="B423" s="48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spans="1:26" ht="15.75" customHeight="1" x14ac:dyDescent="0.3">
      <c r="A424" s="47"/>
      <c r="B424" s="48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spans="1:26" ht="15.75" customHeight="1" x14ac:dyDescent="0.3">
      <c r="A425" s="47"/>
      <c r="B425" s="48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spans="1:26" ht="15.75" customHeight="1" x14ac:dyDescent="0.3">
      <c r="A426" s="47"/>
      <c r="B426" s="48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spans="1:26" ht="15.75" customHeight="1" x14ac:dyDescent="0.3">
      <c r="A427" s="47"/>
      <c r="B427" s="48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spans="1:26" ht="15.75" customHeight="1" x14ac:dyDescent="0.3">
      <c r="A428" s="47"/>
      <c r="B428" s="48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spans="1:26" ht="15.75" customHeight="1" x14ac:dyDescent="0.3">
      <c r="A429" s="47"/>
      <c r="B429" s="48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spans="1:26" ht="15.75" customHeight="1" x14ac:dyDescent="0.3">
      <c r="A430" s="47"/>
      <c r="B430" s="48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spans="1:26" ht="15.75" customHeight="1" x14ac:dyDescent="0.3">
      <c r="A431" s="47"/>
      <c r="B431" s="48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spans="1:26" ht="15.75" customHeight="1" x14ac:dyDescent="0.3">
      <c r="A432" s="47"/>
      <c r="B432" s="48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spans="1:26" ht="15.75" customHeight="1" x14ac:dyDescent="0.3">
      <c r="A433" s="47"/>
      <c r="B433" s="48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spans="1:26" ht="15.75" customHeight="1" x14ac:dyDescent="0.3">
      <c r="A434" s="47"/>
      <c r="B434" s="48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spans="1:26" ht="15.75" customHeight="1" x14ac:dyDescent="0.3">
      <c r="A435" s="47"/>
      <c r="B435" s="48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spans="1:26" ht="15.75" customHeight="1" x14ac:dyDescent="0.3">
      <c r="A436" s="47"/>
      <c r="B436" s="48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spans="1:26" ht="15.75" customHeight="1" x14ac:dyDescent="0.3">
      <c r="A437" s="47"/>
      <c r="B437" s="48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spans="1:26" ht="15.75" customHeight="1" x14ac:dyDescent="0.3">
      <c r="A438" s="47"/>
      <c r="B438" s="48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spans="1:26" ht="15.75" customHeight="1" x14ac:dyDescent="0.3">
      <c r="A439" s="47"/>
      <c r="B439" s="48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spans="1:26" ht="15.75" customHeight="1" x14ac:dyDescent="0.3">
      <c r="A440" s="47"/>
      <c r="B440" s="48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spans="1:26" ht="15.75" customHeight="1" x14ac:dyDescent="0.3">
      <c r="A441" s="47"/>
      <c r="B441" s="48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spans="1:26" ht="15.75" customHeight="1" x14ac:dyDescent="0.3">
      <c r="A442" s="47"/>
      <c r="B442" s="48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spans="1:26" ht="15.75" customHeight="1" x14ac:dyDescent="0.3">
      <c r="A443" s="47"/>
      <c r="B443" s="48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spans="1:26" ht="15.75" customHeight="1" x14ac:dyDescent="0.3">
      <c r="A444" s="47"/>
      <c r="B444" s="48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spans="1:26" ht="15.75" customHeight="1" x14ac:dyDescent="0.3">
      <c r="A445" s="47"/>
      <c r="B445" s="48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spans="1:26" ht="15.75" customHeight="1" x14ac:dyDescent="0.3">
      <c r="A446" s="47"/>
      <c r="B446" s="48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spans="1:26" ht="15.75" customHeight="1" x14ac:dyDescent="0.3">
      <c r="A447" s="47"/>
      <c r="B447" s="48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spans="1:26" ht="15.75" customHeight="1" x14ac:dyDescent="0.3">
      <c r="A448" s="47"/>
      <c r="B448" s="48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spans="1:26" ht="15.75" customHeight="1" x14ac:dyDescent="0.3">
      <c r="A449" s="47"/>
      <c r="B449" s="48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spans="1:26" ht="15.75" customHeight="1" x14ac:dyDescent="0.3">
      <c r="A450" s="47"/>
      <c r="B450" s="48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spans="1:26" ht="15.75" customHeight="1" x14ac:dyDescent="0.3">
      <c r="A451" s="47"/>
      <c r="B451" s="48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spans="1:26" ht="15.75" customHeight="1" x14ac:dyDescent="0.3">
      <c r="A452" s="47"/>
      <c r="B452" s="48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spans="1:26" ht="15.75" customHeight="1" x14ac:dyDescent="0.3">
      <c r="A453" s="47"/>
      <c r="B453" s="48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spans="1:26" ht="15.75" customHeight="1" x14ac:dyDescent="0.3">
      <c r="A454" s="47"/>
      <c r="B454" s="48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spans="1:26" ht="15.75" customHeight="1" x14ac:dyDescent="0.3">
      <c r="A455" s="47"/>
      <c r="B455" s="48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spans="1:26" ht="15.75" customHeight="1" x14ac:dyDescent="0.3">
      <c r="A456" s="47"/>
      <c r="B456" s="48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spans="1:26" ht="15.75" customHeight="1" x14ac:dyDescent="0.3">
      <c r="A457" s="47"/>
      <c r="B457" s="48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spans="1:26" ht="15.75" customHeight="1" x14ac:dyDescent="0.3">
      <c r="A458" s="47"/>
      <c r="B458" s="48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spans="1:26" ht="15.75" customHeight="1" x14ac:dyDescent="0.3">
      <c r="A459" s="47"/>
      <c r="B459" s="48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spans="1:26" ht="15.75" customHeight="1" x14ac:dyDescent="0.3">
      <c r="A460" s="47"/>
      <c r="B460" s="48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spans="1:26" ht="15.75" customHeight="1" x14ac:dyDescent="0.3">
      <c r="A461" s="47"/>
      <c r="B461" s="48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spans="1:26" ht="15.75" customHeight="1" x14ac:dyDescent="0.3">
      <c r="A462" s="47"/>
      <c r="B462" s="48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spans="1:26" ht="15.75" customHeight="1" x14ac:dyDescent="0.3">
      <c r="A463" s="47"/>
      <c r="B463" s="48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spans="1:26" ht="15.75" customHeight="1" x14ac:dyDescent="0.3">
      <c r="A464" s="47"/>
      <c r="B464" s="48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spans="1:26" ht="15.75" customHeight="1" x14ac:dyDescent="0.3">
      <c r="A465" s="47"/>
      <c r="B465" s="48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spans="1:26" ht="15.75" customHeight="1" x14ac:dyDescent="0.3">
      <c r="A466" s="47"/>
      <c r="B466" s="48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spans="1:26" ht="15.75" customHeight="1" x14ac:dyDescent="0.3">
      <c r="A467" s="47"/>
      <c r="B467" s="48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spans="1:26" ht="15.75" customHeight="1" x14ac:dyDescent="0.3">
      <c r="A468" s="47"/>
      <c r="B468" s="48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spans="1:26" ht="15.75" customHeight="1" x14ac:dyDescent="0.3">
      <c r="A469" s="47"/>
      <c r="B469" s="48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spans="1:26" ht="15.75" customHeight="1" x14ac:dyDescent="0.3">
      <c r="A470" s="47"/>
      <c r="B470" s="48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spans="1:26" ht="15.75" customHeight="1" x14ac:dyDescent="0.3">
      <c r="A471" s="47"/>
      <c r="B471" s="48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spans="1:26" ht="15.75" customHeight="1" x14ac:dyDescent="0.3">
      <c r="A472" s="47"/>
      <c r="B472" s="48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spans="1:26" ht="15.75" customHeight="1" x14ac:dyDescent="0.3">
      <c r="A473" s="47"/>
      <c r="B473" s="48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spans="1:26" ht="15.75" customHeight="1" x14ac:dyDescent="0.3">
      <c r="A474" s="47"/>
      <c r="B474" s="48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spans="1:26" ht="15.75" customHeight="1" x14ac:dyDescent="0.3">
      <c r="A475" s="47"/>
      <c r="B475" s="48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spans="1:26" ht="15.75" customHeight="1" x14ac:dyDescent="0.3">
      <c r="A476" s="47"/>
      <c r="B476" s="48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spans="1:26" ht="15.75" customHeight="1" x14ac:dyDescent="0.3">
      <c r="A477" s="47"/>
      <c r="B477" s="48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spans="1:26" ht="15.75" customHeight="1" x14ac:dyDescent="0.3">
      <c r="A478" s="47"/>
      <c r="B478" s="48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spans="1:26" ht="15.75" customHeight="1" x14ac:dyDescent="0.3">
      <c r="A479" s="47"/>
      <c r="B479" s="48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spans="1:26" ht="15.75" customHeight="1" x14ac:dyDescent="0.3">
      <c r="A480" s="47"/>
      <c r="B480" s="48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spans="1:26" ht="15.75" customHeight="1" x14ac:dyDescent="0.3">
      <c r="A481" s="47"/>
      <c r="B481" s="48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spans="1:26" ht="15.75" customHeight="1" x14ac:dyDescent="0.3">
      <c r="A482" s="47"/>
      <c r="B482" s="48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spans="1:26" ht="15.75" customHeight="1" x14ac:dyDescent="0.3">
      <c r="A483" s="47"/>
      <c r="B483" s="48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spans="1:26" ht="15.75" customHeight="1" x14ac:dyDescent="0.3">
      <c r="A484" s="47"/>
      <c r="B484" s="48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spans="1:26" ht="15.75" customHeight="1" x14ac:dyDescent="0.3">
      <c r="A485" s="47"/>
      <c r="B485" s="48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spans="1:26" ht="15.75" customHeight="1" x14ac:dyDescent="0.3">
      <c r="A486" s="47"/>
      <c r="B486" s="48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spans="1:26" ht="15.75" customHeight="1" x14ac:dyDescent="0.3">
      <c r="A487" s="47"/>
      <c r="B487" s="48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spans="1:26" ht="15.75" customHeight="1" x14ac:dyDescent="0.3">
      <c r="A488" s="47"/>
      <c r="B488" s="48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spans="1:26" ht="15.75" customHeight="1" x14ac:dyDescent="0.3">
      <c r="A489" s="47"/>
      <c r="B489" s="48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spans="1:26" ht="15.75" customHeight="1" x14ac:dyDescent="0.3">
      <c r="A490" s="47"/>
      <c r="B490" s="48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spans="1:26" ht="15.75" customHeight="1" x14ac:dyDescent="0.3">
      <c r="A491" s="47"/>
      <c r="B491" s="48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spans="1:26" ht="15.75" customHeight="1" x14ac:dyDescent="0.3">
      <c r="A492" s="47"/>
      <c r="B492" s="48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spans="1:26" ht="15.75" customHeight="1" x14ac:dyDescent="0.3">
      <c r="A493" s="47"/>
      <c r="B493" s="48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spans="1:26" ht="15.75" customHeight="1" x14ac:dyDescent="0.3">
      <c r="A494" s="47"/>
      <c r="B494" s="48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spans="1:26" ht="15.75" customHeight="1" x14ac:dyDescent="0.3">
      <c r="A495" s="47"/>
      <c r="B495" s="48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spans="1:26" ht="15.75" customHeight="1" x14ac:dyDescent="0.3">
      <c r="A496" s="47"/>
      <c r="B496" s="48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spans="1:26" ht="15.75" customHeight="1" x14ac:dyDescent="0.3">
      <c r="A497" s="47"/>
      <c r="B497" s="48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spans="1:26" ht="15.75" customHeight="1" x14ac:dyDescent="0.3">
      <c r="A498" s="47"/>
      <c r="B498" s="48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spans="1:26" ht="15.75" customHeight="1" x14ac:dyDescent="0.3">
      <c r="A499" s="47"/>
      <c r="B499" s="48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spans="1:26" ht="15.75" customHeight="1" x14ac:dyDescent="0.3">
      <c r="A500" s="47"/>
      <c r="B500" s="48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spans="1:26" ht="15.75" customHeight="1" x14ac:dyDescent="0.3">
      <c r="A501" s="47"/>
      <c r="B501" s="48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spans="1:26" ht="15.75" customHeight="1" x14ac:dyDescent="0.3">
      <c r="A502" s="47"/>
      <c r="B502" s="48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spans="1:26" ht="15.75" customHeight="1" x14ac:dyDescent="0.3">
      <c r="A503" s="47"/>
      <c r="B503" s="48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spans="1:26" ht="15.75" customHeight="1" x14ac:dyDescent="0.3">
      <c r="A504" s="47"/>
      <c r="B504" s="48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spans="1:26" ht="15.75" customHeight="1" x14ac:dyDescent="0.3">
      <c r="A505" s="47"/>
      <c r="B505" s="48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spans="1:26" ht="15.75" customHeight="1" x14ac:dyDescent="0.3">
      <c r="A506" s="47"/>
      <c r="B506" s="48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spans="1:26" ht="15.75" customHeight="1" x14ac:dyDescent="0.3">
      <c r="A507" s="47"/>
      <c r="B507" s="48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spans="1:26" ht="15.75" customHeight="1" x14ac:dyDescent="0.3">
      <c r="A508" s="47"/>
      <c r="B508" s="48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spans="1:26" ht="15.75" customHeight="1" x14ac:dyDescent="0.3">
      <c r="A509" s="47"/>
      <c r="B509" s="48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spans="1:26" ht="15.75" customHeight="1" x14ac:dyDescent="0.3">
      <c r="A510" s="47"/>
      <c r="B510" s="48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spans="1:26" ht="15.75" customHeight="1" x14ac:dyDescent="0.3">
      <c r="A511" s="47"/>
      <c r="B511" s="48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spans="1:26" ht="15.75" customHeight="1" x14ac:dyDescent="0.3">
      <c r="A512" s="47"/>
      <c r="B512" s="48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spans="1:26" ht="15.75" customHeight="1" x14ac:dyDescent="0.3">
      <c r="A513" s="47"/>
      <c r="B513" s="48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spans="1:26" ht="15.75" customHeight="1" x14ac:dyDescent="0.3">
      <c r="A514" s="47"/>
      <c r="B514" s="48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spans="1:26" ht="15.75" customHeight="1" x14ac:dyDescent="0.3">
      <c r="A515" s="47"/>
      <c r="B515" s="48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spans="1:26" ht="15.75" customHeight="1" x14ac:dyDescent="0.3">
      <c r="A516" s="47"/>
      <c r="B516" s="48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spans="1:26" ht="15.75" customHeight="1" x14ac:dyDescent="0.3">
      <c r="A517" s="47"/>
      <c r="B517" s="48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spans="1:26" ht="15.75" customHeight="1" x14ac:dyDescent="0.3">
      <c r="A518" s="47"/>
      <c r="B518" s="48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spans="1:26" ht="15.75" customHeight="1" x14ac:dyDescent="0.3">
      <c r="A519" s="47"/>
      <c r="B519" s="48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spans="1:26" ht="15.75" customHeight="1" x14ac:dyDescent="0.3">
      <c r="A520" s="47"/>
      <c r="B520" s="48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spans="1:26" ht="15.75" customHeight="1" x14ac:dyDescent="0.3">
      <c r="A521" s="47"/>
      <c r="B521" s="48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spans="1:26" ht="15.75" customHeight="1" x14ac:dyDescent="0.3">
      <c r="A522" s="47"/>
      <c r="B522" s="48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spans="1:26" ht="15.75" customHeight="1" x14ac:dyDescent="0.3">
      <c r="A523" s="47"/>
      <c r="B523" s="48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spans="1:26" ht="15.75" customHeight="1" x14ac:dyDescent="0.3">
      <c r="A524" s="47"/>
      <c r="B524" s="48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spans="1:26" ht="15.75" customHeight="1" x14ac:dyDescent="0.3">
      <c r="A525" s="47"/>
      <c r="B525" s="48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spans="1:26" ht="15.75" customHeight="1" x14ac:dyDescent="0.3">
      <c r="A526" s="47"/>
      <c r="B526" s="48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spans="1:26" ht="15.75" customHeight="1" x14ac:dyDescent="0.3">
      <c r="A527" s="47"/>
      <c r="B527" s="48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spans="1:26" ht="15.75" customHeight="1" x14ac:dyDescent="0.3">
      <c r="A528" s="47"/>
      <c r="B528" s="48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spans="1:26" ht="15.75" customHeight="1" x14ac:dyDescent="0.3">
      <c r="A529" s="47"/>
      <c r="B529" s="48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spans="1:26" ht="15.75" customHeight="1" x14ac:dyDescent="0.3">
      <c r="A530" s="47"/>
      <c r="B530" s="48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spans="1:26" ht="15.75" customHeight="1" x14ac:dyDescent="0.3">
      <c r="A531" s="47"/>
      <c r="B531" s="48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spans="1:26" ht="15.75" customHeight="1" x14ac:dyDescent="0.3">
      <c r="A532" s="47"/>
      <c r="B532" s="48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spans="1:26" ht="15.75" customHeight="1" x14ac:dyDescent="0.3">
      <c r="A533" s="47"/>
      <c r="B533" s="48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spans="1:26" ht="15.75" customHeight="1" x14ac:dyDescent="0.3">
      <c r="A534" s="47"/>
      <c r="B534" s="48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spans="1:26" ht="15.75" customHeight="1" x14ac:dyDescent="0.3">
      <c r="A535" s="47"/>
      <c r="B535" s="48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spans="1:26" ht="15.75" customHeight="1" x14ac:dyDescent="0.3">
      <c r="A536" s="47"/>
      <c r="B536" s="48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spans="1:26" ht="15.75" customHeight="1" x14ac:dyDescent="0.3">
      <c r="A537" s="47"/>
      <c r="B537" s="48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spans="1:26" ht="15.75" customHeight="1" x14ac:dyDescent="0.3">
      <c r="A538" s="47"/>
      <c r="B538" s="48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spans="1:26" ht="15.75" customHeight="1" x14ac:dyDescent="0.3">
      <c r="A539" s="47"/>
      <c r="B539" s="48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spans="1:26" ht="15.75" customHeight="1" x14ac:dyDescent="0.3">
      <c r="A540" s="47"/>
      <c r="B540" s="48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spans="1:26" ht="15.75" customHeight="1" x14ac:dyDescent="0.3">
      <c r="A541" s="47"/>
      <c r="B541" s="48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spans="1:26" ht="15.75" customHeight="1" x14ac:dyDescent="0.3">
      <c r="A542" s="47"/>
      <c r="B542" s="48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spans="1:26" ht="15.75" customHeight="1" x14ac:dyDescent="0.3">
      <c r="A543" s="47"/>
      <c r="B543" s="48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spans="1:26" ht="15.75" customHeight="1" x14ac:dyDescent="0.3">
      <c r="A544" s="47"/>
      <c r="B544" s="48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spans="1:26" ht="15.75" customHeight="1" x14ac:dyDescent="0.3">
      <c r="A545" s="47"/>
      <c r="B545" s="48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spans="1:26" ht="15.75" customHeight="1" x14ac:dyDescent="0.3">
      <c r="A546" s="47"/>
      <c r="B546" s="48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spans="1:26" ht="15.75" customHeight="1" x14ac:dyDescent="0.3">
      <c r="A547" s="47"/>
      <c r="B547" s="48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spans="1:26" ht="15.75" customHeight="1" x14ac:dyDescent="0.3">
      <c r="A548" s="47"/>
      <c r="B548" s="48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spans="1:26" ht="15.75" customHeight="1" x14ac:dyDescent="0.3">
      <c r="A549" s="47"/>
      <c r="B549" s="48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spans="1:26" ht="15.75" customHeight="1" x14ac:dyDescent="0.3">
      <c r="A550" s="47"/>
      <c r="B550" s="48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spans="1:26" ht="15.75" customHeight="1" x14ac:dyDescent="0.3">
      <c r="A551" s="47"/>
      <c r="B551" s="48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spans="1:26" ht="15.75" customHeight="1" x14ac:dyDescent="0.3">
      <c r="A552" s="47"/>
      <c r="B552" s="48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spans="1:26" ht="15.75" customHeight="1" x14ac:dyDescent="0.3">
      <c r="A553" s="47"/>
      <c r="B553" s="48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spans="1:26" ht="15.75" customHeight="1" x14ac:dyDescent="0.3">
      <c r="A554" s="47"/>
      <c r="B554" s="48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spans="1:26" ht="15.75" customHeight="1" x14ac:dyDescent="0.3">
      <c r="A555" s="47"/>
      <c r="B555" s="48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spans="1:26" ht="15.75" customHeight="1" x14ac:dyDescent="0.3">
      <c r="A556" s="47"/>
      <c r="B556" s="48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spans="1:26" ht="15.75" customHeight="1" x14ac:dyDescent="0.3">
      <c r="A557" s="47"/>
      <c r="B557" s="48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spans="1:26" ht="15.75" customHeight="1" x14ac:dyDescent="0.3">
      <c r="A558" s="47"/>
      <c r="B558" s="48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spans="1:26" ht="15.75" customHeight="1" x14ac:dyDescent="0.3">
      <c r="A559" s="47"/>
      <c r="B559" s="48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spans="1:26" ht="15.75" customHeight="1" x14ac:dyDescent="0.3">
      <c r="A560" s="47"/>
      <c r="B560" s="48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spans="1:26" ht="15.75" customHeight="1" x14ac:dyDescent="0.3">
      <c r="A561" s="47"/>
      <c r="B561" s="48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spans="1:26" ht="15.75" customHeight="1" x14ac:dyDescent="0.3">
      <c r="A562" s="47"/>
      <c r="B562" s="48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spans="1:26" ht="15.75" customHeight="1" x14ac:dyDescent="0.3">
      <c r="A563" s="47"/>
      <c r="B563" s="48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spans="1:26" ht="15.75" customHeight="1" x14ac:dyDescent="0.3">
      <c r="A564" s="47"/>
      <c r="B564" s="48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spans="1:26" ht="15.75" customHeight="1" x14ac:dyDescent="0.3">
      <c r="A565" s="47"/>
      <c r="B565" s="48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spans="1:26" ht="15.75" customHeight="1" x14ac:dyDescent="0.3">
      <c r="A566" s="47"/>
      <c r="B566" s="48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spans="1:26" ht="15.75" customHeight="1" x14ac:dyDescent="0.3">
      <c r="A567" s="47"/>
      <c r="B567" s="48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spans="1:26" ht="15.75" customHeight="1" x14ac:dyDescent="0.3">
      <c r="A568" s="47"/>
      <c r="B568" s="48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spans="1:26" ht="15.75" customHeight="1" x14ac:dyDescent="0.3">
      <c r="A569" s="47"/>
      <c r="B569" s="48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spans="1:26" ht="15.75" customHeight="1" x14ac:dyDescent="0.3">
      <c r="A570" s="47"/>
      <c r="B570" s="48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spans="1:26" ht="15.75" customHeight="1" x14ac:dyDescent="0.3">
      <c r="A571" s="47"/>
      <c r="B571" s="48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spans="1:26" ht="15.75" customHeight="1" x14ac:dyDescent="0.3">
      <c r="A572" s="47"/>
      <c r="B572" s="48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spans="1:26" ht="15.75" customHeight="1" x14ac:dyDescent="0.3">
      <c r="A573" s="47"/>
      <c r="B573" s="48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spans="1:26" ht="15.75" customHeight="1" x14ac:dyDescent="0.3">
      <c r="A574" s="47"/>
      <c r="B574" s="48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spans="1:26" ht="15.75" customHeight="1" x14ac:dyDescent="0.3">
      <c r="A575" s="47"/>
      <c r="B575" s="48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spans="1:26" ht="15.75" customHeight="1" x14ac:dyDescent="0.3">
      <c r="A576" s="47"/>
      <c r="B576" s="48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spans="1:26" ht="15.75" customHeight="1" x14ac:dyDescent="0.3">
      <c r="A577" s="47"/>
      <c r="B577" s="48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spans="1:26" ht="15.75" customHeight="1" x14ac:dyDescent="0.3">
      <c r="A578" s="47"/>
      <c r="B578" s="48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spans="1:26" ht="15.75" customHeight="1" x14ac:dyDescent="0.3">
      <c r="A579" s="47"/>
      <c r="B579" s="48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spans="1:26" ht="15.75" customHeight="1" x14ac:dyDescent="0.3">
      <c r="A580" s="47"/>
      <c r="B580" s="48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spans="1:26" ht="15.75" customHeight="1" x14ac:dyDescent="0.3">
      <c r="A581" s="47"/>
      <c r="B581" s="48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spans="1:26" ht="15.75" customHeight="1" x14ac:dyDescent="0.3">
      <c r="A582" s="47"/>
      <c r="B582" s="48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spans="1:26" ht="15.75" customHeight="1" x14ac:dyDescent="0.3">
      <c r="A583" s="47"/>
      <c r="B583" s="48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spans="1:26" ht="15.75" customHeight="1" x14ac:dyDescent="0.3">
      <c r="A584" s="47"/>
      <c r="B584" s="48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spans="1:26" ht="15.75" customHeight="1" x14ac:dyDescent="0.3">
      <c r="A585" s="47"/>
      <c r="B585" s="48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spans="1:26" ht="15.75" customHeight="1" x14ac:dyDescent="0.3">
      <c r="A586" s="47"/>
      <c r="B586" s="48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spans="1:26" ht="15.75" customHeight="1" x14ac:dyDescent="0.3">
      <c r="A587" s="47"/>
      <c r="B587" s="48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spans="1:26" ht="15.75" customHeight="1" x14ac:dyDescent="0.3">
      <c r="A588" s="47"/>
      <c r="B588" s="48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spans="1:26" ht="15.75" customHeight="1" x14ac:dyDescent="0.3">
      <c r="A589" s="47"/>
      <c r="B589" s="48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spans="1:26" ht="15.75" customHeight="1" x14ac:dyDescent="0.3">
      <c r="A590" s="47"/>
      <c r="B590" s="48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spans="1:26" ht="15.75" customHeight="1" x14ac:dyDescent="0.3">
      <c r="A591" s="47"/>
      <c r="B591" s="48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spans="1:26" ht="15.75" customHeight="1" x14ac:dyDescent="0.3">
      <c r="A592" s="47"/>
      <c r="B592" s="48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spans="1:26" ht="15.75" customHeight="1" x14ac:dyDescent="0.3">
      <c r="A593" s="47"/>
      <c r="B593" s="48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spans="1:26" ht="15.75" customHeight="1" x14ac:dyDescent="0.3">
      <c r="A594" s="47"/>
      <c r="B594" s="48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spans="1:26" ht="15.75" customHeight="1" x14ac:dyDescent="0.3">
      <c r="A595" s="47"/>
      <c r="B595" s="48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spans="1:26" ht="15.75" customHeight="1" x14ac:dyDescent="0.3">
      <c r="A596" s="47"/>
      <c r="B596" s="48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spans="1:26" ht="15.75" customHeight="1" x14ac:dyDescent="0.3">
      <c r="A597" s="47"/>
      <c r="B597" s="48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spans="1:26" ht="15.75" customHeight="1" x14ac:dyDescent="0.3">
      <c r="A598" s="47"/>
      <c r="B598" s="48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spans="1:26" ht="15.75" customHeight="1" x14ac:dyDescent="0.3">
      <c r="A599" s="47"/>
      <c r="B599" s="48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spans="1:26" ht="15.75" customHeight="1" x14ac:dyDescent="0.3">
      <c r="A600" s="47"/>
      <c r="B600" s="48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spans="1:26" ht="15.75" customHeight="1" x14ac:dyDescent="0.3">
      <c r="A601" s="47"/>
      <c r="B601" s="48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spans="1:26" ht="15.75" customHeight="1" x14ac:dyDescent="0.3">
      <c r="A602" s="47"/>
      <c r="B602" s="48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spans="1:26" ht="15.75" customHeight="1" x14ac:dyDescent="0.3">
      <c r="A603" s="47"/>
      <c r="B603" s="48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spans="1:26" ht="15.75" customHeight="1" x14ac:dyDescent="0.3">
      <c r="A604" s="47"/>
      <c r="B604" s="48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spans="1:26" ht="15.75" customHeight="1" x14ac:dyDescent="0.3">
      <c r="A605" s="47"/>
      <c r="B605" s="48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spans="1:26" ht="15.75" customHeight="1" x14ac:dyDescent="0.3">
      <c r="A606" s="47"/>
      <c r="B606" s="48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spans="1:26" ht="15.75" customHeight="1" x14ac:dyDescent="0.3">
      <c r="A607" s="47"/>
      <c r="B607" s="48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spans="1:26" ht="15.75" customHeight="1" x14ac:dyDescent="0.3">
      <c r="A608" s="47"/>
      <c r="B608" s="48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spans="1:26" ht="15.75" customHeight="1" x14ac:dyDescent="0.3">
      <c r="A609" s="47"/>
      <c r="B609" s="48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spans="1:26" ht="15.75" customHeight="1" x14ac:dyDescent="0.3">
      <c r="A610" s="47"/>
      <c r="B610" s="48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spans="1:26" ht="15.75" customHeight="1" x14ac:dyDescent="0.3">
      <c r="A611" s="47"/>
      <c r="B611" s="48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spans="1:26" ht="15.75" customHeight="1" x14ac:dyDescent="0.3">
      <c r="A612" s="47"/>
      <c r="B612" s="48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spans="1:26" ht="15.75" customHeight="1" x14ac:dyDescent="0.3">
      <c r="A613" s="47"/>
      <c r="B613" s="48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spans="1:26" ht="15.75" customHeight="1" x14ac:dyDescent="0.3">
      <c r="A614" s="47"/>
      <c r="B614" s="48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spans="1:26" ht="15.75" customHeight="1" x14ac:dyDescent="0.3">
      <c r="A615" s="47"/>
      <c r="B615" s="48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spans="1:26" ht="15.75" customHeight="1" x14ac:dyDescent="0.3">
      <c r="A616" s="47"/>
      <c r="B616" s="48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spans="1:26" ht="15.75" customHeight="1" x14ac:dyDescent="0.3">
      <c r="A617" s="47"/>
      <c r="B617" s="48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spans="1:26" ht="15.75" customHeight="1" x14ac:dyDescent="0.3">
      <c r="A618" s="47"/>
      <c r="B618" s="48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spans="1:26" ht="15.75" customHeight="1" x14ac:dyDescent="0.3">
      <c r="A619" s="47"/>
      <c r="B619" s="48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spans="1:26" ht="15.75" customHeight="1" x14ac:dyDescent="0.3">
      <c r="A620" s="47"/>
      <c r="B620" s="48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spans="1:26" ht="15.75" customHeight="1" x14ac:dyDescent="0.3">
      <c r="A621" s="47"/>
      <c r="B621" s="48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spans="1:26" ht="15.75" customHeight="1" x14ac:dyDescent="0.3">
      <c r="A622" s="47"/>
      <c r="B622" s="48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spans="1:26" ht="15.75" customHeight="1" x14ac:dyDescent="0.3">
      <c r="A623" s="47"/>
      <c r="B623" s="48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spans="1:26" ht="15.75" customHeight="1" x14ac:dyDescent="0.3">
      <c r="A624" s="47"/>
      <c r="B624" s="48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spans="1:26" ht="15.75" customHeight="1" x14ac:dyDescent="0.3">
      <c r="A625" s="47"/>
      <c r="B625" s="48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spans="1:26" ht="15.75" customHeight="1" x14ac:dyDescent="0.3">
      <c r="A626" s="47"/>
      <c r="B626" s="48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spans="1:26" ht="15.75" customHeight="1" x14ac:dyDescent="0.3">
      <c r="A627" s="47"/>
      <c r="B627" s="48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spans="1:26" ht="15.75" customHeight="1" x14ac:dyDescent="0.3">
      <c r="A628" s="47"/>
      <c r="B628" s="48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spans="1:26" ht="15.75" customHeight="1" x14ac:dyDescent="0.3">
      <c r="A629" s="47"/>
      <c r="B629" s="48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spans="1:26" ht="15.75" customHeight="1" x14ac:dyDescent="0.3">
      <c r="A630" s="47"/>
      <c r="B630" s="48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spans="1:26" ht="15.75" customHeight="1" x14ac:dyDescent="0.3">
      <c r="A631" s="47"/>
      <c r="B631" s="48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spans="1:26" ht="15.75" customHeight="1" x14ac:dyDescent="0.3">
      <c r="A632" s="47"/>
      <c r="B632" s="48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spans="1:26" ht="15.75" customHeight="1" x14ac:dyDescent="0.3">
      <c r="A633" s="47"/>
      <c r="B633" s="48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spans="1:26" ht="15.75" customHeight="1" x14ac:dyDescent="0.3">
      <c r="A634" s="47"/>
      <c r="B634" s="48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spans="1:26" ht="15.75" customHeight="1" x14ac:dyDescent="0.3">
      <c r="A635" s="47"/>
      <c r="B635" s="48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spans="1:26" ht="15.75" customHeight="1" x14ac:dyDescent="0.3">
      <c r="A636" s="47"/>
      <c r="B636" s="48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spans="1:26" ht="15.75" customHeight="1" x14ac:dyDescent="0.3">
      <c r="A637" s="47"/>
      <c r="B637" s="48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spans="1:26" ht="15.75" customHeight="1" x14ac:dyDescent="0.3">
      <c r="A638" s="47"/>
      <c r="B638" s="48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spans="1:26" ht="15.75" customHeight="1" x14ac:dyDescent="0.3">
      <c r="A639" s="47"/>
      <c r="B639" s="48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spans="1:26" ht="15.75" customHeight="1" x14ac:dyDescent="0.3">
      <c r="A640" s="47"/>
      <c r="B640" s="48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spans="1:26" ht="15.75" customHeight="1" x14ac:dyDescent="0.3">
      <c r="A641" s="47"/>
      <c r="B641" s="48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spans="1:26" ht="15.75" customHeight="1" x14ac:dyDescent="0.3">
      <c r="A642" s="47"/>
      <c r="B642" s="48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spans="1:26" ht="15.75" customHeight="1" x14ac:dyDescent="0.3">
      <c r="A643" s="47"/>
      <c r="B643" s="48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spans="1:26" ht="15.75" customHeight="1" x14ac:dyDescent="0.3">
      <c r="A644" s="47"/>
      <c r="B644" s="48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spans="1:26" ht="15.75" customHeight="1" x14ac:dyDescent="0.3">
      <c r="A645" s="47"/>
      <c r="B645" s="48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spans="1:26" ht="15.75" customHeight="1" x14ac:dyDescent="0.3">
      <c r="A646" s="47"/>
      <c r="B646" s="48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spans="1:26" ht="15.75" customHeight="1" x14ac:dyDescent="0.3">
      <c r="A647" s="47"/>
      <c r="B647" s="48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spans="1:26" ht="15.75" customHeight="1" x14ac:dyDescent="0.3">
      <c r="A648" s="47"/>
      <c r="B648" s="48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spans="1:26" ht="15.75" customHeight="1" x14ac:dyDescent="0.3">
      <c r="A649" s="47"/>
      <c r="B649" s="48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spans="1:26" ht="15.75" customHeight="1" x14ac:dyDescent="0.3">
      <c r="A650" s="47"/>
      <c r="B650" s="48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spans="1:26" ht="15.75" customHeight="1" x14ac:dyDescent="0.3">
      <c r="A651" s="47"/>
      <c r="B651" s="48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spans="1:26" ht="15.75" customHeight="1" x14ac:dyDescent="0.3">
      <c r="A652" s="47"/>
      <c r="B652" s="48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spans="1:26" ht="15.75" customHeight="1" x14ac:dyDescent="0.3">
      <c r="A653" s="47"/>
      <c r="B653" s="48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spans="1:26" ht="15.75" customHeight="1" x14ac:dyDescent="0.3">
      <c r="A654" s="47"/>
      <c r="B654" s="48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spans="1:26" ht="15.75" customHeight="1" x14ac:dyDescent="0.3">
      <c r="A655" s="47"/>
      <c r="B655" s="48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spans="1:26" ht="15.75" customHeight="1" x14ac:dyDescent="0.3">
      <c r="A656" s="47"/>
      <c r="B656" s="48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spans="1:26" ht="15.75" customHeight="1" x14ac:dyDescent="0.3">
      <c r="A657" s="47"/>
      <c r="B657" s="48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spans="1:26" ht="15.75" customHeight="1" x14ac:dyDescent="0.3">
      <c r="A658" s="47"/>
      <c r="B658" s="48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spans="1:26" ht="15.75" customHeight="1" x14ac:dyDescent="0.3">
      <c r="A659" s="47"/>
      <c r="B659" s="48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spans="1:26" ht="15.75" customHeight="1" x14ac:dyDescent="0.3">
      <c r="A660" s="47"/>
      <c r="B660" s="48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spans="1:26" ht="15.75" customHeight="1" x14ac:dyDescent="0.3">
      <c r="A661" s="47"/>
      <c r="B661" s="48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spans="1:26" ht="15.75" customHeight="1" x14ac:dyDescent="0.3">
      <c r="A662" s="47"/>
      <c r="B662" s="48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spans="1:26" ht="15.75" customHeight="1" x14ac:dyDescent="0.3">
      <c r="A663" s="47"/>
      <c r="B663" s="48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spans="1:26" ht="15.75" customHeight="1" x14ac:dyDescent="0.3">
      <c r="A664" s="47"/>
      <c r="B664" s="48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spans="1:26" ht="15.75" customHeight="1" x14ac:dyDescent="0.3">
      <c r="A665" s="47"/>
      <c r="B665" s="48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spans="1:26" ht="15.75" customHeight="1" x14ac:dyDescent="0.3">
      <c r="A666" s="47"/>
      <c r="B666" s="48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spans="1:26" ht="15.75" customHeight="1" x14ac:dyDescent="0.3">
      <c r="A667" s="47"/>
      <c r="B667" s="48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spans="1:26" ht="15.75" customHeight="1" x14ac:dyDescent="0.3">
      <c r="A668" s="47"/>
      <c r="B668" s="48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spans="1:26" ht="15.75" customHeight="1" x14ac:dyDescent="0.3">
      <c r="A669" s="47"/>
      <c r="B669" s="48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spans="1:26" ht="15.75" customHeight="1" x14ac:dyDescent="0.3">
      <c r="A670" s="47"/>
      <c r="B670" s="48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spans="1:26" ht="15.75" customHeight="1" x14ac:dyDescent="0.3">
      <c r="A671" s="47"/>
      <c r="B671" s="48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spans="1:26" ht="15.75" customHeight="1" x14ac:dyDescent="0.3">
      <c r="A672" s="47"/>
      <c r="B672" s="48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spans="1:26" ht="15.75" customHeight="1" x14ac:dyDescent="0.3">
      <c r="A673" s="47"/>
      <c r="B673" s="48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spans="1:26" ht="15.75" customHeight="1" x14ac:dyDescent="0.3">
      <c r="A674" s="47"/>
      <c r="B674" s="48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spans="1:26" ht="15.75" customHeight="1" x14ac:dyDescent="0.3">
      <c r="A675" s="47"/>
      <c r="B675" s="48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spans="1:26" ht="15.75" customHeight="1" x14ac:dyDescent="0.3">
      <c r="A676" s="47"/>
      <c r="B676" s="48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spans="1:26" ht="15.75" customHeight="1" x14ac:dyDescent="0.3">
      <c r="A677" s="47"/>
      <c r="B677" s="48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spans="1:26" ht="15.75" customHeight="1" x14ac:dyDescent="0.3">
      <c r="A678" s="47"/>
      <c r="B678" s="48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spans="1:26" ht="15.75" customHeight="1" x14ac:dyDescent="0.3">
      <c r="A679" s="47"/>
      <c r="B679" s="48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spans="1:26" ht="15.75" customHeight="1" x14ac:dyDescent="0.3">
      <c r="A680" s="47"/>
      <c r="B680" s="48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spans="1:26" ht="15.75" customHeight="1" x14ac:dyDescent="0.3">
      <c r="A681" s="47"/>
      <c r="B681" s="48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spans="1:26" ht="15.75" customHeight="1" x14ac:dyDescent="0.3">
      <c r="A682" s="47"/>
      <c r="B682" s="48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spans="1:26" ht="15.75" customHeight="1" x14ac:dyDescent="0.3">
      <c r="A683" s="47"/>
      <c r="B683" s="48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spans="1:26" ht="15.75" customHeight="1" x14ac:dyDescent="0.3">
      <c r="A684" s="47"/>
      <c r="B684" s="48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spans="1:26" ht="15.75" customHeight="1" x14ac:dyDescent="0.3">
      <c r="A685" s="47"/>
      <c r="B685" s="48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spans="1:26" ht="15.75" customHeight="1" x14ac:dyDescent="0.3">
      <c r="A686" s="47"/>
      <c r="B686" s="48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spans="1:26" ht="15.75" customHeight="1" x14ac:dyDescent="0.3">
      <c r="A687" s="47"/>
      <c r="B687" s="48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spans="1:26" ht="15.75" customHeight="1" x14ac:dyDescent="0.3">
      <c r="A688" s="47"/>
      <c r="B688" s="48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spans="1:26" ht="15.75" customHeight="1" x14ac:dyDescent="0.3">
      <c r="A689" s="47"/>
      <c r="B689" s="48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spans="1:26" ht="15.75" customHeight="1" x14ac:dyDescent="0.3">
      <c r="A690" s="47"/>
      <c r="B690" s="48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spans="1:26" ht="15.75" customHeight="1" x14ac:dyDescent="0.3">
      <c r="A691" s="47"/>
      <c r="B691" s="48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spans="1:26" ht="15.75" customHeight="1" x14ac:dyDescent="0.3">
      <c r="A692" s="47"/>
      <c r="B692" s="48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spans="1:26" ht="15.75" customHeight="1" x14ac:dyDescent="0.3">
      <c r="A693" s="47"/>
      <c r="B693" s="48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spans="1:26" ht="15.75" customHeight="1" x14ac:dyDescent="0.3">
      <c r="A694" s="47"/>
      <c r="B694" s="48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spans="1:26" ht="15.75" customHeight="1" x14ac:dyDescent="0.3">
      <c r="A695" s="47"/>
      <c r="B695" s="48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spans="1:26" ht="15.75" customHeight="1" x14ac:dyDescent="0.3">
      <c r="A696" s="47"/>
      <c r="B696" s="48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spans="1:26" ht="15.75" customHeight="1" x14ac:dyDescent="0.3">
      <c r="A697" s="47"/>
      <c r="B697" s="48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spans="1:26" ht="15.75" customHeight="1" x14ac:dyDescent="0.3">
      <c r="A698" s="47"/>
      <c r="B698" s="48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spans="1:26" ht="15.75" customHeight="1" x14ac:dyDescent="0.3">
      <c r="A699" s="47"/>
      <c r="B699" s="48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spans="1:26" ht="15.75" customHeight="1" x14ac:dyDescent="0.3">
      <c r="A700" s="47"/>
      <c r="B700" s="48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spans="1:26" ht="15.75" customHeight="1" x14ac:dyDescent="0.3">
      <c r="A701" s="47"/>
      <c r="B701" s="48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spans="1:26" ht="15.75" customHeight="1" x14ac:dyDescent="0.3">
      <c r="A702" s="47"/>
      <c r="B702" s="48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spans="1:26" ht="15.75" customHeight="1" x14ac:dyDescent="0.3">
      <c r="A703" s="47"/>
      <c r="B703" s="48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spans="1:26" ht="15.75" customHeight="1" x14ac:dyDescent="0.3">
      <c r="A704" s="47"/>
      <c r="B704" s="48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spans="1:26" ht="15.75" customHeight="1" x14ac:dyDescent="0.3">
      <c r="A705" s="47"/>
      <c r="B705" s="48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spans="1:26" ht="15.75" customHeight="1" x14ac:dyDescent="0.3">
      <c r="A706" s="47"/>
      <c r="B706" s="48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spans="1:26" ht="15.75" customHeight="1" x14ac:dyDescent="0.3">
      <c r="A707" s="47"/>
      <c r="B707" s="48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spans="1:26" ht="15.75" customHeight="1" x14ac:dyDescent="0.3">
      <c r="A708" s="47"/>
      <c r="B708" s="48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spans="1:26" ht="15.75" customHeight="1" x14ac:dyDescent="0.3">
      <c r="A709" s="47"/>
      <c r="B709" s="48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spans="1:26" ht="15.75" customHeight="1" x14ac:dyDescent="0.3">
      <c r="A710" s="47"/>
      <c r="B710" s="48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spans="1:26" ht="15.75" customHeight="1" x14ac:dyDescent="0.3">
      <c r="A711" s="47"/>
      <c r="B711" s="48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spans="1:26" ht="15.75" customHeight="1" x14ac:dyDescent="0.3">
      <c r="A712" s="47"/>
      <c r="B712" s="48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spans="1:26" ht="15.75" customHeight="1" x14ac:dyDescent="0.3">
      <c r="A713" s="47"/>
      <c r="B713" s="48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spans="1:26" ht="15.75" customHeight="1" x14ac:dyDescent="0.3">
      <c r="A714" s="47"/>
      <c r="B714" s="48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spans="1:26" ht="15.75" customHeight="1" x14ac:dyDescent="0.3">
      <c r="A715" s="47"/>
      <c r="B715" s="48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spans="1:26" ht="15.75" customHeight="1" x14ac:dyDescent="0.3">
      <c r="A716" s="47"/>
      <c r="B716" s="48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spans="1:26" ht="15.75" customHeight="1" x14ac:dyDescent="0.3">
      <c r="A717" s="47"/>
      <c r="B717" s="48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spans="1:26" ht="15.75" customHeight="1" x14ac:dyDescent="0.3">
      <c r="A718" s="47"/>
      <c r="B718" s="48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spans="1:26" ht="15.75" customHeight="1" x14ac:dyDescent="0.3">
      <c r="A719" s="47"/>
      <c r="B719" s="48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spans="1:26" ht="15.75" customHeight="1" x14ac:dyDescent="0.3">
      <c r="A720" s="47"/>
      <c r="B720" s="48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spans="1:26" ht="15.75" customHeight="1" x14ac:dyDescent="0.3">
      <c r="A721" s="47"/>
      <c r="B721" s="48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spans="1:26" ht="15.75" customHeight="1" x14ac:dyDescent="0.3">
      <c r="A722" s="47"/>
      <c r="B722" s="48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spans="1:26" ht="15.75" customHeight="1" x14ac:dyDescent="0.3">
      <c r="A723" s="47"/>
      <c r="B723" s="48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spans="1:26" ht="15.75" customHeight="1" x14ac:dyDescent="0.3">
      <c r="A724" s="47"/>
      <c r="B724" s="48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spans="1:26" ht="15.75" customHeight="1" x14ac:dyDescent="0.3">
      <c r="A725" s="47"/>
      <c r="B725" s="48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spans="1:26" ht="15.75" customHeight="1" x14ac:dyDescent="0.3">
      <c r="A726" s="47"/>
      <c r="B726" s="48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spans="1:26" ht="15.75" customHeight="1" x14ac:dyDescent="0.3">
      <c r="A727" s="47"/>
      <c r="B727" s="48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spans="1:26" ht="15.75" customHeight="1" x14ac:dyDescent="0.3">
      <c r="A728" s="47"/>
      <c r="B728" s="48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spans="1:26" ht="15.75" customHeight="1" x14ac:dyDescent="0.3">
      <c r="A729" s="47"/>
      <c r="B729" s="48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spans="1:26" ht="15.75" customHeight="1" x14ac:dyDescent="0.3">
      <c r="A730" s="47"/>
      <c r="B730" s="48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spans="1:26" ht="15.75" customHeight="1" x14ac:dyDescent="0.3">
      <c r="A731" s="47"/>
      <c r="B731" s="48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spans="1:26" ht="15.75" customHeight="1" x14ac:dyDescent="0.3">
      <c r="A732" s="47"/>
      <c r="B732" s="48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spans="1:26" ht="15.75" customHeight="1" x14ac:dyDescent="0.3">
      <c r="A733" s="47"/>
      <c r="B733" s="48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spans="1:26" ht="15.75" customHeight="1" x14ac:dyDescent="0.3">
      <c r="A734" s="47"/>
      <c r="B734" s="48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spans="1:26" ht="15.75" customHeight="1" x14ac:dyDescent="0.3">
      <c r="A735" s="47"/>
      <c r="B735" s="48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spans="1:26" ht="15.75" customHeight="1" x14ac:dyDescent="0.3">
      <c r="A736" s="47"/>
      <c r="B736" s="48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spans="1:26" ht="15.75" customHeight="1" x14ac:dyDescent="0.3">
      <c r="A737" s="47"/>
      <c r="B737" s="48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spans="1:26" ht="15.75" customHeight="1" x14ac:dyDescent="0.3">
      <c r="A738" s="47"/>
      <c r="B738" s="48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spans="1:26" ht="15.75" customHeight="1" x14ac:dyDescent="0.3">
      <c r="A739" s="47"/>
      <c r="B739" s="48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spans="1:26" ht="15.75" customHeight="1" x14ac:dyDescent="0.3">
      <c r="A740" s="47"/>
      <c r="B740" s="48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spans="1:26" ht="15.75" customHeight="1" x14ac:dyDescent="0.3">
      <c r="A741" s="47"/>
      <c r="B741" s="48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spans="1:26" ht="15.75" customHeight="1" x14ac:dyDescent="0.3">
      <c r="A742" s="47"/>
      <c r="B742" s="48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spans="1:26" ht="15.75" customHeight="1" x14ac:dyDescent="0.3">
      <c r="A743" s="47"/>
      <c r="B743" s="48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spans="1:26" ht="15.75" customHeight="1" x14ac:dyDescent="0.3">
      <c r="A744" s="47"/>
      <c r="B744" s="48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spans="1:26" ht="15.75" customHeight="1" x14ac:dyDescent="0.3">
      <c r="A745" s="47"/>
      <c r="B745" s="48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spans="1:26" ht="15.75" customHeight="1" x14ac:dyDescent="0.3">
      <c r="A746" s="47"/>
      <c r="B746" s="48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spans="1:26" ht="15.75" customHeight="1" x14ac:dyDescent="0.3">
      <c r="A747" s="47"/>
      <c r="B747" s="48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spans="1:26" ht="15.75" customHeight="1" x14ac:dyDescent="0.3">
      <c r="A748" s="47"/>
      <c r="B748" s="48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spans="1:26" ht="15.75" customHeight="1" x14ac:dyDescent="0.3">
      <c r="A749" s="47"/>
      <c r="B749" s="48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spans="1:26" ht="15.75" customHeight="1" x14ac:dyDescent="0.3">
      <c r="A750" s="47"/>
      <c r="B750" s="48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spans="1:26" ht="15.75" customHeight="1" x14ac:dyDescent="0.3">
      <c r="A751" s="47"/>
      <c r="B751" s="48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spans="1:26" ht="15.75" customHeight="1" x14ac:dyDescent="0.3">
      <c r="A752" s="47"/>
      <c r="B752" s="48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spans="1:26" ht="15.75" customHeight="1" x14ac:dyDescent="0.3">
      <c r="A753" s="47"/>
      <c r="B753" s="48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spans="1:26" ht="15.75" customHeight="1" x14ac:dyDescent="0.3">
      <c r="A754" s="47"/>
      <c r="B754" s="48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spans="1:26" ht="15.75" customHeight="1" x14ac:dyDescent="0.3">
      <c r="A755" s="47"/>
      <c r="B755" s="48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spans="1:26" ht="15.75" customHeight="1" x14ac:dyDescent="0.3">
      <c r="A756" s="47"/>
      <c r="B756" s="48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spans="1:26" ht="15.75" customHeight="1" x14ac:dyDescent="0.3">
      <c r="A757" s="47"/>
      <c r="B757" s="48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spans="1:26" ht="15.75" customHeight="1" x14ac:dyDescent="0.3">
      <c r="A758" s="47"/>
      <c r="B758" s="48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spans="1:26" ht="15.75" customHeight="1" x14ac:dyDescent="0.3">
      <c r="A759" s="47"/>
      <c r="B759" s="48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spans="1:26" ht="15.75" customHeight="1" x14ac:dyDescent="0.3">
      <c r="A760" s="47"/>
      <c r="B760" s="48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spans="1:26" ht="15.75" customHeight="1" x14ac:dyDescent="0.3">
      <c r="A761" s="47"/>
      <c r="B761" s="48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spans="1:26" ht="15.75" customHeight="1" x14ac:dyDescent="0.3">
      <c r="A762" s="47"/>
      <c r="B762" s="48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spans="1:26" ht="15.75" customHeight="1" x14ac:dyDescent="0.3">
      <c r="A763" s="47"/>
      <c r="B763" s="48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spans="1:26" ht="15.75" customHeight="1" x14ac:dyDescent="0.3">
      <c r="A764" s="47"/>
      <c r="B764" s="48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spans="1:26" ht="15.75" customHeight="1" x14ac:dyDescent="0.3">
      <c r="A765" s="47"/>
      <c r="B765" s="48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spans="1:26" ht="15.75" customHeight="1" x14ac:dyDescent="0.3">
      <c r="A766" s="47"/>
      <c r="B766" s="48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spans="1:26" ht="15.75" customHeight="1" x14ac:dyDescent="0.3">
      <c r="A767" s="47"/>
      <c r="B767" s="48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spans="1:26" ht="15.75" customHeight="1" x14ac:dyDescent="0.3">
      <c r="A768" s="47"/>
      <c r="B768" s="48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spans="1:26" ht="15.75" customHeight="1" x14ac:dyDescent="0.3">
      <c r="A769" s="47"/>
      <c r="B769" s="48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spans="1:26" ht="15.75" customHeight="1" x14ac:dyDescent="0.3">
      <c r="A770" s="47"/>
      <c r="B770" s="48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spans="1:26" ht="15.75" customHeight="1" x14ac:dyDescent="0.3">
      <c r="A771" s="47"/>
      <c r="B771" s="48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spans="1:26" ht="15.75" customHeight="1" x14ac:dyDescent="0.3">
      <c r="A772" s="47"/>
      <c r="B772" s="48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spans="1:26" ht="15.75" customHeight="1" x14ac:dyDescent="0.3">
      <c r="A773" s="47"/>
      <c r="B773" s="48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spans="1:26" ht="15.75" customHeight="1" x14ac:dyDescent="0.3">
      <c r="A774" s="47"/>
      <c r="B774" s="48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spans="1:26" ht="15.75" customHeight="1" x14ac:dyDescent="0.3">
      <c r="A775" s="47"/>
      <c r="B775" s="48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spans="1:26" ht="15.75" customHeight="1" x14ac:dyDescent="0.3">
      <c r="A776" s="47"/>
      <c r="B776" s="48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spans="1:26" ht="15.75" customHeight="1" x14ac:dyDescent="0.3">
      <c r="A777" s="47"/>
      <c r="B777" s="48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spans="1:26" ht="15.75" customHeight="1" x14ac:dyDescent="0.3">
      <c r="A778" s="47"/>
      <c r="B778" s="48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spans="1:26" ht="15.75" customHeight="1" x14ac:dyDescent="0.3">
      <c r="A779" s="47"/>
      <c r="B779" s="48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spans="1:26" ht="15.75" customHeight="1" x14ac:dyDescent="0.3">
      <c r="A780" s="47"/>
      <c r="B780" s="48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spans="1:26" ht="15.75" customHeight="1" x14ac:dyDescent="0.3">
      <c r="A781" s="47"/>
      <c r="B781" s="48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spans="1:26" ht="15.75" customHeight="1" x14ac:dyDescent="0.3">
      <c r="A782" s="47"/>
      <c r="B782" s="48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spans="1:26" ht="15.75" customHeight="1" x14ac:dyDescent="0.3">
      <c r="A783" s="47"/>
      <c r="B783" s="48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spans="1:26" ht="15.75" customHeight="1" x14ac:dyDescent="0.3">
      <c r="A784" s="47"/>
      <c r="B784" s="48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spans="1:26" ht="15.75" customHeight="1" x14ac:dyDescent="0.3">
      <c r="A785" s="47"/>
      <c r="B785" s="48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spans="1:26" ht="15.75" customHeight="1" x14ac:dyDescent="0.3">
      <c r="A786" s="47"/>
      <c r="B786" s="48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spans="1:26" ht="15.75" customHeight="1" x14ac:dyDescent="0.3">
      <c r="A787" s="47"/>
      <c r="B787" s="48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spans="1:26" ht="15.75" customHeight="1" x14ac:dyDescent="0.3">
      <c r="A788" s="47"/>
      <c r="B788" s="48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spans="1:26" ht="15.75" customHeight="1" x14ac:dyDescent="0.3">
      <c r="A789" s="47"/>
      <c r="B789" s="48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spans="1:26" ht="15.75" customHeight="1" x14ac:dyDescent="0.3">
      <c r="A790" s="47"/>
      <c r="B790" s="48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spans="1:26" ht="15.75" customHeight="1" x14ac:dyDescent="0.3">
      <c r="A791" s="47"/>
      <c r="B791" s="48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spans="1:26" ht="15.75" customHeight="1" x14ac:dyDescent="0.3">
      <c r="A792" s="47"/>
      <c r="B792" s="48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spans="1:26" ht="15.75" customHeight="1" x14ac:dyDescent="0.3">
      <c r="A793" s="47"/>
      <c r="B793" s="48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spans="1:26" ht="15.75" customHeight="1" x14ac:dyDescent="0.3">
      <c r="A794" s="47"/>
      <c r="B794" s="48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spans="1:26" ht="15.75" customHeight="1" x14ac:dyDescent="0.3">
      <c r="A795" s="47"/>
      <c r="B795" s="48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spans="1:26" ht="15.75" customHeight="1" x14ac:dyDescent="0.3">
      <c r="A796" s="47"/>
      <c r="B796" s="48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spans="1:26" ht="15.75" customHeight="1" x14ac:dyDescent="0.3">
      <c r="A797" s="47"/>
      <c r="B797" s="48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spans="1:26" ht="15.75" customHeight="1" x14ac:dyDescent="0.3">
      <c r="A798" s="47"/>
      <c r="B798" s="48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spans="1:26" ht="15.75" customHeight="1" x14ac:dyDescent="0.3">
      <c r="A799" s="47"/>
      <c r="B799" s="48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spans="1:26" ht="15.75" customHeight="1" x14ac:dyDescent="0.3">
      <c r="A800" s="47"/>
      <c r="B800" s="48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spans="1:26" ht="15.75" customHeight="1" x14ac:dyDescent="0.3">
      <c r="A801" s="47"/>
      <c r="B801" s="48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spans="1:26" ht="15.75" customHeight="1" x14ac:dyDescent="0.3">
      <c r="A802" s="47"/>
      <c r="B802" s="48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spans="1:26" ht="15.75" customHeight="1" x14ac:dyDescent="0.3">
      <c r="A803" s="47"/>
      <c r="B803" s="48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spans="1:26" ht="15.75" customHeight="1" x14ac:dyDescent="0.3">
      <c r="A804" s="47"/>
      <c r="B804" s="48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spans="1:26" ht="15.75" customHeight="1" x14ac:dyDescent="0.3">
      <c r="A805" s="47"/>
      <c r="B805" s="48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spans="1:26" ht="15.75" customHeight="1" x14ac:dyDescent="0.3">
      <c r="A806" s="47"/>
      <c r="B806" s="48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spans="1:26" ht="15.75" customHeight="1" x14ac:dyDescent="0.3">
      <c r="A807" s="47"/>
      <c r="B807" s="48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spans="1:26" ht="15.75" customHeight="1" x14ac:dyDescent="0.3">
      <c r="A808" s="47"/>
      <c r="B808" s="48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spans="1:26" ht="15.75" customHeight="1" x14ac:dyDescent="0.3">
      <c r="A809" s="47"/>
      <c r="B809" s="48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spans="1:26" ht="15.75" customHeight="1" x14ac:dyDescent="0.3">
      <c r="A810" s="47"/>
      <c r="B810" s="48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spans="1:26" ht="15.75" customHeight="1" x14ac:dyDescent="0.3">
      <c r="A811" s="47"/>
      <c r="B811" s="48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spans="1:26" ht="15.75" customHeight="1" x14ac:dyDescent="0.3">
      <c r="A812" s="47"/>
      <c r="B812" s="48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spans="1:26" ht="15.75" customHeight="1" x14ac:dyDescent="0.3">
      <c r="A813" s="47"/>
      <c r="B813" s="48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spans="1:26" ht="15.75" customHeight="1" x14ac:dyDescent="0.3">
      <c r="A814" s="47"/>
      <c r="B814" s="48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spans="1:26" ht="15.75" customHeight="1" x14ac:dyDescent="0.3">
      <c r="A815" s="47"/>
      <c r="B815" s="48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spans="1:26" ht="15.75" customHeight="1" x14ac:dyDescent="0.3">
      <c r="A816" s="47"/>
      <c r="B816" s="48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spans="1:26" ht="15.75" customHeight="1" x14ac:dyDescent="0.3">
      <c r="A817" s="47"/>
      <c r="B817" s="48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spans="1:26" ht="15.75" customHeight="1" x14ac:dyDescent="0.3">
      <c r="A818" s="47"/>
      <c r="B818" s="48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spans="1:26" ht="15.75" customHeight="1" x14ac:dyDescent="0.3">
      <c r="A819" s="47"/>
      <c r="B819" s="48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spans="1:26" ht="15.75" customHeight="1" x14ac:dyDescent="0.3">
      <c r="A820" s="47"/>
      <c r="B820" s="48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spans="1:26" ht="15.75" customHeight="1" x14ac:dyDescent="0.3">
      <c r="A821" s="47"/>
      <c r="B821" s="48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spans="1:26" ht="15.75" customHeight="1" x14ac:dyDescent="0.3">
      <c r="A822" s="47"/>
      <c r="B822" s="48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spans="1:26" ht="15.75" customHeight="1" x14ac:dyDescent="0.3">
      <c r="A823" s="47"/>
      <c r="B823" s="48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spans="1:26" ht="15.75" customHeight="1" x14ac:dyDescent="0.3">
      <c r="A824" s="47"/>
      <c r="B824" s="48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spans="1:26" ht="15.75" customHeight="1" x14ac:dyDescent="0.3">
      <c r="A825" s="47"/>
      <c r="B825" s="48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spans="1:26" ht="15.75" customHeight="1" x14ac:dyDescent="0.3">
      <c r="A826" s="47"/>
      <c r="B826" s="48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spans="1:26" ht="15.75" customHeight="1" x14ac:dyDescent="0.3">
      <c r="A827" s="47"/>
      <c r="B827" s="48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spans="1:26" ht="15.75" customHeight="1" x14ac:dyDescent="0.3">
      <c r="A828" s="47"/>
      <c r="B828" s="48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spans="1:26" ht="15.75" customHeight="1" x14ac:dyDescent="0.3">
      <c r="A829" s="47"/>
      <c r="B829" s="48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spans="1:26" ht="15.75" customHeight="1" x14ac:dyDescent="0.3">
      <c r="A830" s="47"/>
      <c r="B830" s="48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spans="1:26" ht="15.75" customHeight="1" x14ac:dyDescent="0.3">
      <c r="A831" s="47"/>
      <c r="B831" s="48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spans="1:26" ht="15.75" customHeight="1" x14ac:dyDescent="0.3">
      <c r="A832" s="47"/>
      <c r="B832" s="48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spans="1:26" ht="15.75" customHeight="1" x14ac:dyDescent="0.3">
      <c r="A833" s="47"/>
      <c r="B833" s="48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spans="1:26" ht="15.75" customHeight="1" x14ac:dyDescent="0.3">
      <c r="A834" s="47"/>
      <c r="B834" s="48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spans="1:26" ht="15.75" customHeight="1" x14ac:dyDescent="0.3">
      <c r="A835" s="47"/>
      <c r="B835" s="48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spans="1:26" ht="15.75" customHeight="1" x14ac:dyDescent="0.3">
      <c r="A836" s="47"/>
      <c r="B836" s="48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spans="1:26" ht="15.75" customHeight="1" x14ac:dyDescent="0.3">
      <c r="A837" s="47"/>
      <c r="B837" s="48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spans="1:26" ht="15.75" customHeight="1" x14ac:dyDescent="0.3">
      <c r="A838" s="47"/>
      <c r="B838" s="48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spans="1:26" ht="15.75" customHeight="1" x14ac:dyDescent="0.3">
      <c r="A839" s="47"/>
      <c r="B839" s="48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spans="1:26" ht="15.75" customHeight="1" x14ac:dyDescent="0.3">
      <c r="A840" s="47"/>
      <c r="B840" s="48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spans="1:26" ht="15.75" customHeight="1" x14ac:dyDescent="0.3">
      <c r="A841" s="47"/>
      <c r="B841" s="48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spans="1:26" ht="15.75" customHeight="1" x14ac:dyDescent="0.3">
      <c r="A842" s="47"/>
      <c r="B842" s="48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spans="1:26" ht="15.75" customHeight="1" x14ac:dyDescent="0.3">
      <c r="A843" s="47"/>
      <c r="B843" s="48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spans="1:26" ht="15.75" customHeight="1" x14ac:dyDescent="0.3">
      <c r="A844" s="47"/>
      <c r="B844" s="48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spans="1:26" ht="15.75" customHeight="1" x14ac:dyDescent="0.3">
      <c r="A845" s="47"/>
      <c r="B845" s="48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spans="1:26" ht="15.75" customHeight="1" x14ac:dyDescent="0.3">
      <c r="A846" s="47"/>
      <c r="B846" s="48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spans="1:26" ht="15.75" customHeight="1" x14ac:dyDescent="0.3">
      <c r="A847" s="47"/>
      <c r="B847" s="48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spans="1:26" ht="15.75" customHeight="1" x14ac:dyDescent="0.3">
      <c r="A848" s="47"/>
      <c r="B848" s="48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spans="1:26" ht="15.75" customHeight="1" x14ac:dyDescent="0.3">
      <c r="A849" s="47"/>
      <c r="B849" s="48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spans="1:26" ht="15.75" customHeight="1" x14ac:dyDescent="0.3">
      <c r="A850" s="47"/>
      <c r="B850" s="48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spans="1:26" ht="15.75" customHeight="1" x14ac:dyDescent="0.3">
      <c r="A851" s="47"/>
      <c r="B851" s="48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spans="1:26" ht="15.75" customHeight="1" x14ac:dyDescent="0.3">
      <c r="A852" s="47"/>
      <c r="B852" s="48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spans="1:26" ht="15.75" customHeight="1" x14ac:dyDescent="0.3">
      <c r="A853" s="47"/>
      <c r="B853" s="48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spans="1:26" ht="15.75" customHeight="1" x14ac:dyDescent="0.3">
      <c r="A854" s="47"/>
      <c r="B854" s="48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spans="1:26" ht="15.75" customHeight="1" x14ac:dyDescent="0.3">
      <c r="A855" s="47"/>
      <c r="B855" s="48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spans="1:26" ht="15.75" customHeight="1" x14ac:dyDescent="0.3">
      <c r="A856" s="47"/>
      <c r="B856" s="48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spans="1:26" ht="15.75" customHeight="1" x14ac:dyDescent="0.3">
      <c r="A857" s="47"/>
      <c r="B857" s="48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spans="1:26" ht="15.75" customHeight="1" x14ac:dyDescent="0.3">
      <c r="A858" s="47"/>
      <c r="B858" s="48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spans="1:26" ht="15.75" customHeight="1" x14ac:dyDescent="0.3">
      <c r="A859" s="47"/>
      <c r="B859" s="48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spans="1:26" ht="15.75" customHeight="1" x14ac:dyDescent="0.3">
      <c r="A860" s="47"/>
      <c r="B860" s="48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spans="1:26" ht="15.75" customHeight="1" x14ac:dyDescent="0.3">
      <c r="A861" s="47"/>
      <c r="B861" s="48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spans="1:26" ht="15.75" customHeight="1" x14ac:dyDescent="0.3">
      <c r="A862" s="47"/>
      <c r="B862" s="48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spans="1:26" ht="15.75" customHeight="1" x14ac:dyDescent="0.3">
      <c r="A863" s="47"/>
      <c r="B863" s="48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spans="1:26" ht="15.75" customHeight="1" x14ac:dyDescent="0.3">
      <c r="A864" s="47"/>
      <c r="B864" s="48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spans="1:26" ht="15.75" customHeight="1" x14ac:dyDescent="0.3">
      <c r="A865" s="47"/>
      <c r="B865" s="48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spans="1:26" ht="15.75" customHeight="1" x14ac:dyDescent="0.3">
      <c r="A866" s="47"/>
      <c r="B866" s="48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spans="1:26" ht="15.75" customHeight="1" x14ac:dyDescent="0.3">
      <c r="A867" s="47"/>
      <c r="B867" s="48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spans="1:26" ht="15.75" customHeight="1" x14ac:dyDescent="0.3">
      <c r="A868" s="47"/>
      <c r="B868" s="48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spans="1:26" ht="15.75" customHeight="1" x14ac:dyDescent="0.3">
      <c r="A869" s="47"/>
      <c r="B869" s="48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spans="1:26" ht="15.75" customHeight="1" x14ac:dyDescent="0.3">
      <c r="A870" s="47"/>
      <c r="B870" s="48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spans="1:26" ht="15.75" customHeight="1" x14ac:dyDescent="0.3">
      <c r="A871" s="47"/>
      <c r="B871" s="48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spans="1:26" ht="15.75" customHeight="1" x14ac:dyDescent="0.3">
      <c r="A872" s="47"/>
      <c r="B872" s="48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spans="1:26" ht="15.75" customHeight="1" x14ac:dyDescent="0.3">
      <c r="A873" s="47"/>
      <c r="B873" s="48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spans="1:26" ht="15.75" customHeight="1" x14ac:dyDescent="0.3">
      <c r="A874" s="47"/>
      <c r="B874" s="48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spans="1:26" ht="15.75" customHeight="1" x14ac:dyDescent="0.3">
      <c r="A875" s="47"/>
      <c r="B875" s="48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spans="1:26" ht="15.75" customHeight="1" x14ac:dyDescent="0.3">
      <c r="A876" s="47"/>
      <c r="B876" s="48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spans="1:26" ht="15.75" customHeight="1" x14ac:dyDescent="0.3">
      <c r="A877" s="47"/>
      <c r="B877" s="48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spans="1:26" ht="15.75" customHeight="1" x14ac:dyDescent="0.3">
      <c r="A878" s="47"/>
      <c r="B878" s="48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spans="1:26" ht="15.75" customHeight="1" x14ac:dyDescent="0.3">
      <c r="A879" s="47"/>
      <c r="B879" s="48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spans="1:26" ht="15.75" customHeight="1" x14ac:dyDescent="0.3">
      <c r="A880" s="47"/>
      <c r="B880" s="48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spans="1:26" ht="15.75" customHeight="1" x14ac:dyDescent="0.3">
      <c r="A881" s="47"/>
      <c r="B881" s="48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spans="1:26" ht="15.75" customHeight="1" x14ac:dyDescent="0.3">
      <c r="A882" s="47"/>
      <c r="B882" s="48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spans="1:26" ht="15.75" customHeight="1" x14ac:dyDescent="0.3">
      <c r="A883" s="47"/>
      <c r="B883" s="48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spans="1:26" ht="15.75" customHeight="1" x14ac:dyDescent="0.3">
      <c r="A884" s="47"/>
      <c r="B884" s="48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spans="1:26" ht="15.75" customHeight="1" x14ac:dyDescent="0.3">
      <c r="A885" s="47"/>
      <c r="B885" s="48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spans="1:26" ht="15.75" customHeight="1" x14ac:dyDescent="0.3">
      <c r="A886" s="47"/>
      <c r="B886" s="48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spans="1:26" ht="15.75" customHeight="1" x14ac:dyDescent="0.3">
      <c r="A887" s="47"/>
      <c r="B887" s="48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spans="1:26" ht="15.75" customHeight="1" x14ac:dyDescent="0.3">
      <c r="A888" s="47"/>
      <c r="B888" s="48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spans="1:26" ht="15.75" customHeight="1" x14ac:dyDescent="0.3">
      <c r="A889" s="47"/>
      <c r="B889" s="48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spans="1:26" ht="15.75" customHeight="1" x14ac:dyDescent="0.3">
      <c r="A890" s="47"/>
      <c r="B890" s="48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spans="1:26" ht="15.75" customHeight="1" x14ac:dyDescent="0.3">
      <c r="A891" s="47"/>
      <c r="B891" s="48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spans="1:26" ht="15.75" customHeight="1" x14ac:dyDescent="0.3">
      <c r="A892" s="47"/>
      <c r="B892" s="48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spans="1:26" ht="15.75" customHeight="1" x14ac:dyDescent="0.3">
      <c r="A893" s="47"/>
      <c r="B893" s="48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spans="1:26" ht="15.75" customHeight="1" x14ac:dyDescent="0.3">
      <c r="A894" s="47"/>
      <c r="B894" s="48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spans="1:26" ht="15.75" customHeight="1" x14ac:dyDescent="0.3">
      <c r="A895" s="47"/>
      <c r="B895" s="48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spans="1:26" ht="15.75" customHeight="1" x14ac:dyDescent="0.3">
      <c r="A896" s="47"/>
      <c r="B896" s="48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spans="1:26" ht="15.75" customHeight="1" x14ac:dyDescent="0.3">
      <c r="A897" s="47"/>
      <c r="B897" s="48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spans="1:26" ht="15.75" customHeight="1" x14ac:dyDescent="0.3">
      <c r="A898" s="47"/>
      <c r="B898" s="48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spans="1:26" ht="15.75" customHeight="1" x14ac:dyDescent="0.3">
      <c r="A899" s="47"/>
      <c r="B899" s="48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spans="1:26" ht="15.75" customHeight="1" x14ac:dyDescent="0.3">
      <c r="A900" s="47"/>
      <c r="B900" s="48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spans="1:26" ht="15.75" customHeight="1" x14ac:dyDescent="0.3">
      <c r="A901" s="47"/>
      <c r="B901" s="48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spans="1:26" ht="15.75" customHeight="1" x14ac:dyDescent="0.3">
      <c r="A902" s="47"/>
      <c r="B902" s="48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spans="1:26" ht="15.75" customHeight="1" x14ac:dyDescent="0.3">
      <c r="A903" s="47"/>
      <c r="B903" s="48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spans="1:26" ht="15.75" customHeight="1" x14ac:dyDescent="0.3">
      <c r="A904" s="47"/>
      <c r="B904" s="48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spans="1:26" ht="15.75" customHeight="1" x14ac:dyDescent="0.3">
      <c r="A905" s="47"/>
      <c r="B905" s="48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spans="1:26" ht="15.75" customHeight="1" x14ac:dyDescent="0.3">
      <c r="A906" s="47"/>
      <c r="B906" s="48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spans="1:26" ht="15.75" customHeight="1" x14ac:dyDescent="0.3">
      <c r="A907" s="47"/>
      <c r="B907" s="48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spans="1:26" ht="15.75" customHeight="1" x14ac:dyDescent="0.3">
      <c r="A908" s="47"/>
      <c r="B908" s="48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spans="1:26" ht="15.75" customHeight="1" x14ac:dyDescent="0.3">
      <c r="A909" s="47"/>
      <c r="B909" s="48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spans="1:26" ht="15.75" customHeight="1" x14ac:dyDescent="0.3">
      <c r="A910" s="47"/>
      <c r="B910" s="48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spans="1:26" ht="15.75" customHeight="1" x14ac:dyDescent="0.3">
      <c r="A911" s="47"/>
      <c r="B911" s="48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spans="1:26" ht="15.75" customHeight="1" x14ac:dyDescent="0.3">
      <c r="A912" s="47"/>
      <c r="B912" s="48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spans="1:26" ht="15.75" customHeight="1" x14ac:dyDescent="0.3">
      <c r="A913" s="47"/>
      <c r="B913" s="48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spans="1:26" ht="15.75" customHeight="1" x14ac:dyDescent="0.3">
      <c r="A914" s="47"/>
      <c r="B914" s="48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spans="1:26" ht="15.75" customHeight="1" x14ac:dyDescent="0.3">
      <c r="A915" s="47"/>
      <c r="B915" s="48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spans="1:26" ht="15.75" customHeight="1" x14ac:dyDescent="0.3">
      <c r="A916" s="47"/>
      <c r="B916" s="48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spans="1:26" ht="15.75" customHeight="1" x14ac:dyDescent="0.3">
      <c r="A917" s="47"/>
      <c r="B917" s="48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spans="1:26" ht="15.75" customHeight="1" x14ac:dyDescent="0.3">
      <c r="A918" s="47"/>
      <c r="B918" s="48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spans="1:26" ht="15.75" customHeight="1" x14ac:dyDescent="0.3">
      <c r="A919" s="47"/>
      <c r="B919" s="48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spans="1:26" ht="15.75" customHeight="1" x14ac:dyDescent="0.3">
      <c r="A920" s="47"/>
      <c r="B920" s="48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spans="1:26" ht="15.75" customHeight="1" x14ac:dyDescent="0.3">
      <c r="A921" s="47"/>
      <c r="B921" s="48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spans="1:26" ht="15.75" customHeight="1" x14ac:dyDescent="0.3">
      <c r="A922" s="47"/>
      <c r="B922" s="48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spans="1:26" ht="15.75" customHeight="1" x14ac:dyDescent="0.3">
      <c r="A923" s="47"/>
      <c r="B923" s="48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spans="1:26" ht="15.75" customHeight="1" x14ac:dyDescent="0.3">
      <c r="A924" s="47"/>
      <c r="B924" s="48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spans="1:26" ht="15.75" customHeight="1" x14ac:dyDescent="0.3">
      <c r="A925" s="47"/>
      <c r="B925" s="48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spans="1:26" ht="15.75" customHeight="1" x14ac:dyDescent="0.3">
      <c r="A926" s="47"/>
      <c r="B926" s="48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spans="1:26" ht="15.75" customHeight="1" x14ac:dyDescent="0.3">
      <c r="A927" s="47"/>
      <c r="B927" s="48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spans="1:26" ht="15.75" customHeight="1" x14ac:dyDescent="0.3">
      <c r="A928" s="47"/>
      <c r="B928" s="48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spans="1:26" ht="15.75" customHeight="1" x14ac:dyDescent="0.3">
      <c r="A929" s="47"/>
      <c r="B929" s="48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spans="1:26" ht="15.75" customHeight="1" x14ac:dyDescent="0.3">
      <c r="A930" s="47"/>
      <c r="B930" s="48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spans="1:26" ht="15.75" customHeight="1" x14ac:dyDescent="0.3">
      <c r="A931" s="47"/>
      <c r="B931" s="48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spans="1:26" ht="15.75" customHeight="1" x14ac:dyDescent="0.3">
      <c r="A932" s="47"/>
      <c r="B932" s="48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spans="1:26" ht="15.75" customHeight="1" x14ac:dyDescent="0.3">
      <c r="A933" s="47"/>
      <c r="B933" s="48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spans="1:26" ht="15.75" customHeight="1" x14ac:dyDescent="0.3">
      <c r="A934" s="47"/>
      <c r="B934" s="48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spans="1:26" ht="15.75" customHeight="1" x14ac:dyDescent="0.3">
      <c r="A935" s="47"/>
      <c r="B935" s="48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spans="1:26" ht="15.75" customHeight="1" x14ac:dyDescent="0.3">
      <c r="A936" s="47"/>
      <c r="B936" s="48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spans="1:26" ht="15.75" customHeight="1" x14ac:dyDescent="0.3">
      <c r="A937" s="47"/>
      <c r="B937" s="48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spans="1:26" ht="15.75" customHeight="1" x14ac:dyDescent="0.3">
      <c r="A938" s="47"/>
      <c r="B938" s="48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spans="1:26" ht="15.75" customHeight="1" x14ac:dyDescent="0.3">
      <c r="A939" s="47"/>
      <c r="B939" s="48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spans="1:26" ht="15.75" customHeight="1" x14ac:dyDescent="0.3">
      <c r="A940" s="47"/>
      <c r="B940" s="48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spans="1:26" ht="15.75" customHeight="1" x14ac:dyDescent="0.3">
      <c r="A941" s="47"/>
      <c r="B941" s="48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spans="1:26" ht="15.75" customHeight="1" x14ac:dyDescent="0.3">
      <c r="A942" s="47"/>
      <c r="B942" s="48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spans="1:26" ht="15.75" customHeight="1" x14ac:dyDescent="0.3">
      <c r="A943" s="47"/>
      <c r="B943" s="48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spans="1:26" ht="15.75" customHeight="1" x14ac:dyDescent="0.3">
      <c r="A944" s="47"/>
      <c r="B944" s="48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spans="1:26" ht="15.75" customHeight="1" x14ac:dyDescent="0.3">
      <c r="A945" s="47"/>
      <c r="B945" s="48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spans="1:26" ht="15.75" customHeight="1" x14ac:dyDescent="0.3">
      <c r="A946" s="47"/>
      <c r="B946" s="48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spans="1:26" ht="15.75" customHeight="1" x14ac:dyDescent="0.3">
      <c r="A947" s="47"/>
      <c r="B947" s="48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spans="1:26" ht="15.75" customHeight="1" x14ac:dyDescent="0.3">
      <c r="A948" s="47"/>
      <c r="B948" s="48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spans="1:26" ht="15.75" customHeight="1" x14ac:dyDescent="0.3">
      <c r="A949" s="47"/>
      <c r="B949" s="48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spans="1:26" ht="15.75" customHeight="1" x14ac:dyDescent="0.3">
      <c r="A950" s="47"/>
      <c r="B950" s="48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spans="1:26" ht="15.75" customHeight="1" x14ac:dyDescent="0.3">
      <c r="A951" s="47"/>
      <c r="B951" s="48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spans="1:26" ht="15.75" customHeight="1" x14ac:dyDescent="0.3">
      <c r="A952" s="47"/>
      <c r="B952" s="48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spans="1:26" ht="15.75" customHeight="1" x14ac:dyDescent="0.3">
      <c r="A953" s="47"/>
      <c r="B953" s="48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spans="1:26" ht="15.75" customHeight="1" x14ac:dyDescent="0.3">
      <c r="A954" s="47"/>
      <c r="B954" s="48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spans="1:26" ht="15.75" customHeight="1" x14ac:dyDescent="0.3">
      <c r="A955" s="47"/>
      <c r="B955" s="48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spans="1:26" ht="15.75" customHeight="1" x14ac:dyDescent="0.3">
      <c r="A956" s="47"/>
      <c r="B956" s="48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spans="1:26" ht="15.75" customHeight="1" x14ac:dyDescent="0.3">
      <c r="A957" s="47"/>
      <c r="B957" s="48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spans="1:26" ht="15.75" customHeight="1" x14ac:dyDescent="0.3">
      <c r="A958" s="47"/>
      <c r="B958" s="48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spans="1:26" ht="15.75" customHeight="1" x14ac:dyDescent="0.3">
      <c r="A959" s="47"/>
      <c r="B959" s="48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spans="1:26" ht="15.75" customHeight="1" x14ac:dyDescent="0.3">
      <c r="A960" s="47"/>
      <c r="B960" s="48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spans="1:26" ht="15.75" customHeight="1" x14ac:dyDescent="0.3">
      <c r="A961" s="47"/>
      <c r="B961" s="48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spans="1:26" ht="15.75" customHeight="1" x14ac:dyDescent="0.3">
      <c r="A962" s="47"/>
      <c r="B962" s="48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spans="1:26" ht="15.75" customHeight="1" x14ac:dyDescent="0.3">
      <c r="A963" s="47"/>
      <c r="B963" s="48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spans="1:26" ht="15.75" customHeight="1" x14ac:dyDescent="0.3">
      <c r="A964" s="47"/>
      <c r="B964" s="48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spans="1:26" ht="15.75" customHeight="1" x14ac:dyDescent="0.3">
      <c r="A965" s="47"/>
      <c r="B965" s="48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spans="1:26" ht="15.75" customHeight="1" x14ac:dyDescent="0.3">
      <c r="A966" s="47"/>
      <c r="B966" s="48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spans="1:26" ht="15.75" customHeight="1" x14ac:dyDescent="0.3">
      <c r="A967" s="47"/>
      <c r="B967" s="48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spans="1:26" ht="15.75" customHeight="1" x14ac:dyDescent="0.3">
      <c r="A968" s="47"/>
      <c r="B968" s="48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spans="1:26" ht="15.75" customHeight="1" x14ac:dyDescent="0.3">
      <c r="A969" s="47"/>
      <c r="B969" s="48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spans="1:26" ht="15.75" customHeight="1" x14ac:dyDescent="0.3">
      <c r="A970" s="47"/>
      <c r="B970" s="48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spans="1:26" ht="15.75" customHeight="1" x14ac:dyDescent="0.3">
      <c r="A971" s="47"/>
      <c r="B971" s="48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spans="1:26" ht="15.75" customHeight="1" x14ac:dyDescent="0.3">
      <c r="A972" s="47"/>
      <c r="B972" s="48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spans="1:26" ht="15.75" customHeight="1" x14ac:dyDescent="0.3">
      <c r="A973" s="47"/>
      <c r="B973" s="48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spans="1:26" ht="15.75" customHeight="1" x14ac:dyDescent="0.3">
      <c r="A974" s="47"/>
      <c r="B974" s="48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spans="1:26" ht="15.75" customHeight="1" x14ac:dyDescent="0.3">
      <c r="A975" s="47"/>
      <c r="B975" s="48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spans="1:26" ht="15.75" customHeight="1" x14ac:dyDescent="0.3">
      <c r="A976" s="47"/>
      <c r="B976" s="48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spans="1:26" ht="15.75" customHeight="1" x14ac:dyDescent="0.3">
      <c r="A977" s="47"/>
      <c r="B977" s="48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spans="1:26" ht="15.75" customHeight="1" x14ac:dyDescent="0.3">
      <c r="A978" s="47"/>
      <c r="B978" s="48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spans="1:26" ht="15.75" customHeight="1" x14ac:dyDescent="0.3">
      <c r="A979" s="47"/>
      <c r="B979" s="48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spans="1:26" ht="15.75" customHeight="1" x14ac:dyDescent="0.3">
      <c r="A980" s="47"/>
      <c r="B980" s="48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spans="1:26" ht="15.75" customHeight="1" x14ac:dyDescent="0.3">
      <c r="A981" s="47"/>
      <c r="B981" s="48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spans="1:26" ht="15.75" customHeight="1" x14ac:dyDescent="0.3">
      <c r="A982" s="47"/>
      <c r="B982" s="48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spans="1:26" ht="15.75" customHeight="1" x14ac:dyDescent="0.3">
      <c r="A983" s="47"/>
      <c r="B983" s="48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spans="1:26" ht="15.75" customHeight="1" x14ac:dyDescent="0.3">
      <c r="A984" s="47"/>
      <c r="B984" s="48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spans="1:26" ht="15.75" customHeight="1" x14ac:dyDescent="0.3">
      <c r="A985" s="47"/>
      <c r="B985" s="48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spans="1:26" ht="15.75" customHeight="1" x14ac:dyDescent="0.3">
      <c r="A986" s="47"/>
      <c r="B986" s="48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spans="1:26" ht="15.75" customHeight="1" x14ac:dyDescent="0.3">
      <c r="A987" s="47"/>
      <c r="B987" s="48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spans="1:26" ht="15.75" customHeight="1" x14ac:dyDescent="0.3">
      <c r="A988" s="47"/>
      <c r="B988" s="48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spans="1:26" ht="15.75" customHeight="1" x14ac:dyDescent="0.3">
      <c r="A989" s="47"/>
      <c r="B989" s="48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spans="1:26" ht="15.75" customHeight="1" x14ac:dyDescent="0.3">
      <c r="A990" s="47"/>
      <c r="B990" s="48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spans="1:26" ht="15.75" customHeight="1" x14ac:dyDescent="0.3">
      <c r="A991" s="47"/>
      <c r="B991" s="48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spans="1:26" ht="15.75" customHeight="1" x14ac:dyDescent="0.3">
      <c r="A992" s="47"/>
      <c r="B992" s="48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spans="1:26" ht="15.75" customHeight="1" x14ac:dyDescent="0.3">
      <c r="A993" s="47"/>
      <c r="B993" s="48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spans="1:26" ht="15.75" customHeight="1" x14ac:dyDescent="0.3">
      <c r="A994" s="47"/>
      <c r="B994" s="48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spans="1:26" ht="15.75" customHeight="1" x14ac:dyDescent="0.3">
      <c r="A995" s="47"/>
      <c r="B995" s="48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spans="1:26" ht="15.75" customHeight="1" x14ac:dyDescent="0.3">
      <c r="A996" s="47"/>
      <c r="B996" s="48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spans="1:26" ht="15.75" customHeight="1" x14ac:dyDescent="0.3">
      <c r="A997" s="47"/>
      <c r="B997" s="48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spans="1:26" ht="15.75" customHeight="1" x14ac:dyDescent="0.3">
      <c r="A998" s="47"/>
      <c r="B998" s="48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spans="1:26" ht="15.75" customHeight="1" x14ac:dyDescent="0.3">
      <c r="A999" s="47"/>
      <c r="B999" s="48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 spans="1:26" ht="15.75" customHeight="1" x14ac:dyDescent="0.3">
      <c r="A1000" s="47"/>
      <c r="B1000" s="48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</sheetData>
  <mergeCells count="1">
    <mergeCell ref="A1:B1"/>
  </mergeCells>
  <pageMargins left="0.7" right="0.7" top="0.75" bottom="0.75" header="0" footer="0"/>
  <pageSetup paperSize="9"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Z1000"/>
  <sheetViews>
    <sheetView workbookViewId="0">
      <selection activeCell="A2" sqref="A2"/>
    </sheetView>
  </sheetViews>
  <sheetFormatPr baseColWidth="10" defaultColWidth="11.19921875" defaultRowHeight="15" customHeight="1" x14ac:dyDescent="0.3"/>
  <cols>
    <col min="1" max="1" width="90.69921875" customWidth="1"/>
    <col min="2" max="2" width="17" customWidth="1"/>
    <col min="3" max="6" width="10.796875" customWidth="1"/>
    <col min="7" max="26" width="10.59765625" customWidth="1"/>
  </cols>
  <sheetData>
    <row r="1" spans="1:26" ht="45" customHeight="1" x14ac:dyDescent="0.3">
      <c r="A1" s="114" t="s">
        <v>300</v>
      </c>
      <c r="B1" s="111"/>
      <c r="C1" s="60"/>
      <c r="D1" s="60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 spans="1:26" ht="12.75" customHeight="1" x14ac:dyDescent="0.3">
      <c r="A2" s="47"/>
      <c r="B2" s="40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30" customHeight="1" x14ac:dyDescent="0.3">
      <c r="A3" s="62" t="s">
        <v>266</v>
      </c>
      <c r="B3" s="63" t="s">
        <v>267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" customHeight="1" x14ac:dyDescent="0.3">
      <c r="A4" s="47"/>
      <c r="B4" s="40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30" customHeight="1" x14ac:dyDescent="0.3">
      <c r="A5" s="54" t="s">
        <v>268</v>
      </c>
      <c r="B5" s="6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30" customHeight="1" x14ac:dyDescent="0.3">
      <c r="A6" s="65" t="s">
        <v>269</v>
      </c>
      <c r="B6" s="6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30" customHeight="1" x14ac:dyDescent="0.3">
      <c r="A7" s="65" t="s">
        <v>270</v>
      </c>
      <c r="B7" s="6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30" customHeight="1" x14ac:dyDescent="0.3">
      <c r="A8" s="65" t="s">
        <v>271</v>
      </c>
      <c r="B8" s="6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30" customHeight="1" x14ac:dyDescent="0.3">
      <c r="A9" s="65" t="s">
        <v>272</v>
      </c>
      <c r="B9" s="6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30" customHeight="1" x14ac:dyDescent="0.3">
      <c r="A10" s="65" t="s">
        <v>273</v>
      </c>
      <c r="B10" s="6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30" customHeight="1" x14ac:dyDescent="0.3">
      <c r="A11" s="65" t="s">
        <v>274</v>
      </c>
      <c r="B11" s="6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30" customHeight="1" x14ac:dyDescent="0.3">
      <c r="A12" s="65" t="s">
        <v>275</v>
      </c>
      <c r="B12" s="6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30" customHeight="1" x14ac:dyDescent="0.3">
      <c r="A13" s="65" t="s">
        <v>276</v>
      </c>
      <c r="B13" s="6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30" customHeight="1" x14ac:dyDescent="0.3">
      <c r="A14" s="65" t="s">
        <v>277</v>
      </c>
      <c r="B14" s="6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30" customHeight="1" x14ac:dyDescent="0.3">
      <c r="A15" s="65" t="s">
        <v>278</v>
      </c>
      <c r="B15" s="6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30" customHeight="1" x14ac:dyDescent="0.3">
      <c r="A16" s="65" t="s">
        <v>279</v>
      </c>
      <c r="B16" s="6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30" customHeight="1" x14ac:dyDescent="0.3">
      <c r="A17" s="65" t="s">
        <v>280</v>
      </c>
      <c r="B17" s="6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30" customHeight="1" x14ac:dyDescent="0.3">
      <c r="A18" s="65" t="s">
        <v>281</v>
      </c>
      <c r="B18" s="6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30" customHeight="1" x14ac:dyDescent="0.3">
      <c r="A19" s="65" t="s">
        <v>282</v>
      </c>
      <c r="B19" s="6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30" customHeight="1" x14ac:dyDescent="0.3">
      <c r="A20" s="65" t="s">
        <v>283</v>
      </c>
      <c r="B20" s="6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2" customHeight="1" x14ac:dyDescent="0.3">
      <c r="A21" s="47"/>
      <c r="B21" s="40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28.5" customHeight="1" x14ac:dyDescent="0.3">
      <c r="A22" s="16" t="s">
        <v>284</v>
      </c>
      <c r="B22" s="40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28.5" customHeight="1" x14ac:dyDescent="0.3">
      <c r="A23" s="66"/>
      <c r="B23" s="6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28.5" customHeight="1" x14ac:dyDescent="0.3">
      <c r="A24" s="66"/>
      <c r="B24" s="6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28.5" customHeight="1" x14ac:dyDescent="0.3">
      <c r="A25" s="66"/>
      <c r="B25" s="6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28.5" customHeight="1" x14ac:dyDescent="0.3">
      <c r="A26" s="66"/>
      <c r="B26" s="6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28.5" customHeight="1" x14ac:dyDescent="0.3">
      <c r="A27" s="66"/>
      <c r="B27" s="6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5.75" customHeight="1" x14ac:dyDescent="0.3">
      <c r="A28" s="47"/>
      <c r="B28" s="40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30" customHeight="1" x14ac:dyDescent="0.3">
      <c r="A29" s="67" t="s">
        <v>285</v>
      </c>
      <c r="B29" s="40">
        <f>SUM(B23:B27,B5:B20)</f>
        <v>0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2.75" customHeight="1" x14ac:dyDescent="0.3">
      <c r="A30" s="47"/>
      <c r="B30" s="40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30" customHeight="1" x14ac:dyDescent="0.3">
      <c r="A31" s="62" t="s">
        <v>286</v>
      </c>
      <c r="B31" s="63" t="s">
        <v>267</v>
      </c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</row>
    <row r="32" spans="1:26" ht="12" customHeight="1" x14ac:dyDescent="0.3">
      <c r="A32" s="47"/>
      <c r="B32" s="40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27" customHeight="1" x14ac:dyDescent="0.3">
      <c r="A33" s="65" t="s">
        <v>287</v>
      </c>
      <c r="B33" s="6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27" customHeight="1" x14ac:dyDescent="0.3">
      <c r="A34" s="65" t="s">
        <v>288</v>
      </c>
      <c r="B34" s="6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2" customHeight="1" x14ac:dyDescent="0.3">
      <c r="A35" s="47"/>
      <c r="B35" s="40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27" customHeight="1" x14ac:dyDescent="0.3">
      <c r="A36" s="67" t="s">
        <v>285</v>
      </c>
      <c r="B36" s="40">
        <f>SUM(B33:B34)</f>
        <v>0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75" customHeight="1" x14ac:dyDescent="0.3">
      <c r="A37" s="47"/>
      <c r="B37" s="40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5.75" customHeight="1" x14ac:dyDescent="0.3">
      <c r="A38" s="47"/>
      <c r="B38" s="40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5.75" customHeight="1" x14ac:dyDescent="0.3">
      <c r="A39" s="47"/>
      <c r="B39" s="40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5.75" customHeight="1" x14ac:dyDescent="0.3">
      <c r="A40" s="47"/>
      <c r="B40" s="40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5.75" customHeight="1" x14ac:dyDescent="0.3">
      <c r="A41" s="47"/>
      <c r="B41" s="40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5.75" customHeight="1" x14ac:dyDescent="0.3">
      <c r="A42" s="47"/>
      <c r="B42" s="40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5.75" customHeight="1" x14ac:dyDescent="0.3">
      <c r="A43" s="47"/>
      <c r="B43" s="40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.75" customHeight="1" x14ac:dyDescent="0.3">
      <c r="A44" s="47"/>
      <c r="B44" s="40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5.75" customHeight="1" x14ac:dyDescent="0.3">
      <c r="A45" s="47"/>
      <c r="B45" s="40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5.75" customHeight="1" x14ac:dyDescent="0.3">
      <c r="A46" s="47"/>
      <c r="B46" s="40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5.75" customHeight="1" x14ac:dyDescent="0.3">
      <c r="A47" s="47"/>
      <c r="B47" s="40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5.75" customHeight="1" x14ac:dyDescent="0.3">
      <c r="A48" s="47"/>
      <c r="B48" s="40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5.75" customHeight="1" x14ac:dyDescent="0.3">
      <c r="A49" s="47"/>
      <c r="B49" s="40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5.75" customHeight="1" x14ac:dyDescent="0.3">
      <c r="A50" s="47"/>
      <c r="B50" s="40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5.75" customHeight="1" x14ac:dyDescent="0.3">
      <c r="A51" s="47"/>
      <c r="B51" s="40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5.75" customHeight="1" x14ac:dyDescent="0.3">
      <c r="A52" s="47"/>
      <c r="B52" s="40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5.75" customHeight="1" x14ac:dyDescent="0.3">
      <c r="A53" s="47"/>
      <c r="B53" s="40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5.75" customHeight="1" x14ac:dyDescent="0.3">
      <c r="A54" s="47"/>
      <c r="B54" s="40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5.75" customHeight="1" x14ac:dyDescent="0.3">
      <c r="A55" s="47"/>
      <c r="B55" s="40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5.75" customHeight="1" x14ac:dyDescent="0.3">
      <c r="A56" s="47"/>
      <c r="B56" s="40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5.75" customHeight="1" x14ac:dyDescent="0.3">
      <c r="A57" s="47"/>
      <c r="B57" s="40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5.75" customHeight="1" x14ac:dyDescent="0.3">
      <c r="A58" s="47"/>
      <c r="B58" s="40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5.75" customHeight="1" x14ac:dyDescent="0.3">
      <c r="A59" s="47"/>
      <c r="B59" s="40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5.75" customHeight="1" x14ac:dyDescent="0.3">
      <c r="A60" s="47"/>
      <c r="B60" s="40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5.75" customHeight="1" x14ac:dyDescent="0.3">
      <c r="A61" s="47"/>
      <c r="B61" s="40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5.75" customHeight="1" x14ac:dyDescent="0.3">
      <c r="A62" s="47"/>
      <c r="B62" s="40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5.75" customHeight="1" x14ac:dyDescent="0.3">
      <c r="A63" s="47"/>
      <c r="B63" s="40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5.75" customHeight="1" x14ac:dyDescent="0.3">
      <c r="A64" s="47"/>
      <c r="B64" s="40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5.75" customHeight="1" x14ac:dyDescent="0.3">
      <c r="A65" s="47"/>
      <c r="B65" s="40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5.75" customHeight="1" x14ac:dyDescent="0.3">
      <c r="A66" s="47"/>
      <c r="B66" s="40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5.75" customHeight="1" x14ac:dyDescent="0.3">
      <c r="A67" s="47"/>
      <c r="B67" s="40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5.75" customHeight="1" x14ac:dyDescent="0.3">
      <c r="A68" s="47"/>
      <c r="B68" s="40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5.75" customHeight="1" x14ac:dyDescent="0.3">
      <c r="A69" s="47"/>
      <c r="B69" s="40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5.75" customHeight="1" x14ac:dyDescent="0.3">
      <c r="A70" s="47"/>
      <c r="B70" s="40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5.75" customHeight="1" x14ac:dyDescent="0.3">
      <c r="A71" s="47"/>
      <c r="B71" s="40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5.75" customHeight="1" x14ac:dyDescent="0.3">
      <c r="A72" s="47"/>
      <c r="B72" s="40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5.75" customHeight="1" x14ac:dyDescent="0.3">
      <c r="A73" s="47"/>
      <c r="B73" s="40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5.75" customHeight="1" x14ac:dyDescent="0.3">
      <c r="A74" s="47"/>
      <c r="B74" s="40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5.75" customHeight="1" x14ac:dyDescent="0.3">
      <c r="A75" s="47"/>
      <c r="B75" s="40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5.75" customHeight="1" x14ac:dyDescent="0.3">
      <c r="A76" s="47"/>
      <c r="B76" s="40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5.75" customHeight="1" x14ac:dyDescent="0.3">
      <c r="A77" s="47"/>
      <c r="B77" s="40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5.75" customHeight="1" x14ac:dyDescent="0.3">
      <c r="A78" s="47"/>
      <c r="B78" s="40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5.75" customHeight="1" x14ac:dyDescent="0.3">
      <c r="A79" s="47"/>
      <c r="B79" s="40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5.75" customHeight="1" x14ac:dyDescent="0.3">
      <c r="A80" s="47"/>
      <c r="B80" s="40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5.75" customHeight="1" x14ac:dyDescent="0.3">
      <c r="A81" s="47"/>
      <c r="B81" s="40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5.75" customHeight="1" x14ac:dyDescent="0.3">
      <c r="A82" s="47"/>
      <c r="B82" s="40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5.75" customHeight="1" x14ac:dyDescent="0.3">
      <c r="A83" s="47"/>
      <c r="B83" s="40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5.75" customHeight="1" x14ac:dyDescent="0.3">
      <c r="A84" s="47"/>
      <c r="B84" s="40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5.75" customHeight="1" x14ac:dyDescent="0.3">
      <c r="A85" s="47"/>
      <c r="B85" s="40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5.75" customHeight="1" x14ac:dyDescent="0.3">
      <c r="A86" s="47"/>
      <c r="B86" s="40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5.75" customHeight="1" x14ac:dyDescent="0.3">
      <c r="A87" s="47"/>
      <c r="B87" s="40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5.75" customHeight="1" x14ac:dyDescent="0.3">
      <c r="A88" s="47"/>
      <c r="B88" s="40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5.75" customHeight="1" x14ac:dyDescent="0.3">
      <c r="A89" s="47"/>
      <c r="B89" s="40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5.75" customHeight="1" x14ac:dyDescent="0.3">
      <c r="A90" s="47"/>
      <c r="B90" s="40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5.75" customHeight="1" x14ac:dyDescent="0.3">
      <c r="A91" s="47"/>
      <c r="B91" s="40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5.75" customHeight="1" x14ac:dyDescent="0.3">
      <c r="A92" s="47"/>
      <c r="B92" s="40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5.75" customHeight="1" x14ac:dyDescent="0.3">
      <c r="A93" s="47"/>
      <c r="B93" s="40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5.75" customHeight="1" x14ac:dyDescent="0.3">
      <c r="A94" s="47"/>
      <c r="B94" s="40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5.75" customHeight="1" x14ac:dyDescent="0.3">
      <c r="A95" s="47"/>
      <c r="B95" s="40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5.75" customHeight="1" x14ac:dyDescent="0.3">
      <c r="A96" s="47"/>
      <c r="B96" s="40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5.75" customHeight="1" x14ac:dyDescent="0.3">
      <c r="A97" s="47"/>
      <c r="B97" s="40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5.75" customHeight="1" x14ac:dyDescent="0.3">
      <c r="A98" s="47"/>
      <c r="B98" s="40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5.75" customHeight="1" x14ac:dyDescent="0.3">
      <c r="A99" s="47"/>
      <c r="B99" s="40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5.75" customHeight="1" x14ac:dyDescent="0.3">
      <c r="A100" s="47"/>
      <c r="B100" s="40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5.75" customHeight="1" x14ac:dyDescent="0.3">
      <c r="A101" s="47"/>
      <c r="B101" s="40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5.75" customHeight="1" x14ac:dyDescent="0.3">
      <c r="A102" s="47"/>
      <c r="B102" s="40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5.75" customHeight="1" x14ac:dyDescent="0.3">
      <c r="A103" s="47"/>
      <c r="B103" s="40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5.75" customHeight="1" x14ac:dyDescent="0.3">
      <c r="A104" s="47"/>
      <c r="B104" s="40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5.75" customHeight="1" x14ac:dyDescent="0.3">
      <c r="A105" s="47"/>
      <c r="B105" s="40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5.75" customHeight="1" x14ac:dyDescent="0.3">
      <c r="A106" s="47"/>
      <c r="B106" s="40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5.75" customHeight="1" x14ac:dyDescent="0.3">
      <c r="A107" s="47"/>
      <c r="B107" s="40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5.75" customHeight="1" x14ac:dyDescent="0.3">
      <c r="A108" s="47"/>
      <c r="B108" s="40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5.75" customHeight="1" x14ac:dyDescent="0.3">
      <c r="A109" s="47"/>
      <c r="B109" s="40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5.75" customHeight="1" x14ac:dyDescent="0.3">
      <c r="A110" s="47"/>
      <c r="B110" s="40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5.75" customHeight="1" x14ac:dyDescent="0.3">
      <c r="A111" s="47"/>
      <c r="B111" s="40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5.75" customHeight="1" x14ac:dyDescent="0.3">
      <c r="A112" s="47"/>
      <c r="B112" s="40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5.75" customHeight="1" x14ac:dyDescent="0.3">
      <c r="A113" s="47"/>
      <c r="B113" s="40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5.75" customHeight="1" x14ac:dyDescent="0.3">
      <c r="A114" s="47"/>
      <c r="B114" s="40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5.75" customHeight="1" x14ac:dyDescent="0.3">
      <c r="A115" s="47"/>
      <c r="B115" s="40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5.75" customHeight="1" x14ac:dyDescent="0.3">
      <c r="A116" s="47"/>
      <c r="B116" s="40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5.75" customHeight="1" x14ac:dyDescent="0.3">
      <c r="A117" s="47"/>
      <c r="B117" s="40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5.75" customHeight="1" x14ac:dyDescent="0.3">
      <c r="A118" s="47"/>
      <c r="B118" s="40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5.75" customHeight="1" x14ac:dyDescent="0.3">
      <c r="A119" s="47"/>
      <c r="B119" s="40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5.75" customHeight="1" x14ac:dyDescent="0.3">
      <c r="A120" s="47"/>
      <c r="B120" s="40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5.75" customHeight="1" x14ac:dyDescent="0.3">
      <c r="A121" s="47"/>
      <c r="B121" s="40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5.75" customHeight="1" x14ac:dyDescent="0.3">
      <c r="A122" s="47"/>
      <c r="B122" s="40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5.75" customHeight="1" x14ac:dyDescent="0.3">
      <c r="A123" s="47"/>
      <c r="B123" s="40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5.75" customHeight="1" x14ac:dyDescent="0.3">
      <c r="A124" s="47"/>
      <c r="B124" s="40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5.75" customHeight="1" x14ac:dyDescent="0.3">
      <c r="A125" s="47"/>
      <c r="B125" s="40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5.75" customHeight="1" x14ac:dyDescent="0.3">
      <c r="A126" s="47"/>
      <c r="B126" s="40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5.75" customHeight="1" x14ac:dyDescent="0.3">
      <c r="A127" s="47"/>
      <c r="B127" s="40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5.75" customHeight="1" x14ac:dyDescent="0.3">
      <c r="A128" s="47"/>
      <c r="B128" s="40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5.75" customHeight="1" x14ac:dyDescent="0.3">
      <c r="A129" s="47"/>
      <c r="B129" s="40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5.75" customHeight="1" x14ac:dyDescent="0.3">
      <c r="A130" s="47"/>
      <c r="B130" s="40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5.75" customHeight="1" x14ac:dyDescent="0.3">
      <c r="A131" s="47"/>
      <c r="B131" s="40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5.75" customHeight="1" x14ac:dyDescent="0.3">
      <c r="A132" s="47"/>
      <c r="B132" s="40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5.75" customHeight="1" x14ac:dyDescent="0.3">
      <c r="A133" s="47"/>
      <c r="B133" s="40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5.75" customHeight="1" x14ac:dyDescent="0.3">
      <c r="A134" s="47"/>
      <c r="B134" s="40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5.75" customHeight="1" x14ac:dyDescent="0.3">
      <c r="A135" s="47"/>
      <c r="B135" s="40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5.75" customHeight="1" x14ac:dyDescent="0.3">
      <c r="A136" s="47"/>
      <c r="B136" s="40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5.75" customHeight="1" x14ac:dyDescent="0.3">
      <c r="A137" s="47"/>
      <c r="B137" s="40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5.75" customHeight="1" x14ac:dyDescent="0.3">
      <c r="A138" s="47"/>
      <c r="B138" s="40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5.75" customHeight="1" x14ac:dyDescent="0.3">
      <c r="A139" s="47"/>
      <c r="B139" s="40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5.75" customHeight="1" x14ac:dyDescent="0.3">
      <c r="A140" s="47"/>
      <c r="B140" s="40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5.75" customHeight="1" x14ac:dyDescent="0.3">
      <c r="A141" s="47"/>
      <c r="B141" s="40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5.75" customHeight="1" x14ac:dyDescent="0.3">
      <c r="A142" s="47"/>
      <c r="B142" s="40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5.75" customHeight="1" x14ac:dyDescent="0.3">
      <c r="A143" s="47"/>
      <c r="B143" s="40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5.75" customHeight="1" x14ac:dyDescent="0.3">
      <c r="A144" s="47"/>
      <c r="B144" s="40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5.75" customHeight="1" x14ac:dyDescent="0.3">
      <c r="A145" s="47"/>
      <c r="B145" s="40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5.75" customHeight="1" x14ac:dyDescent="0.3">
      <c r="A146" s="47"/>
      <c r="B146" s="40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5.75" customHeight="1" x14ac:dyDescent="0.3">
      <c r="A147" s="47"/>
      <c r="B147" s="40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5.75" customHeight="1" x14ac:dyDescent="0.3">
      <c r="A148" s="47"/>
      <c r="B148" s="40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5.75" customHeight="1" x14ac:dyDescent="0.3">
      <c r="A149" s="47"/>
      <c r="B149" s="40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5.75" customHeight="1" x14ac:dyDescent="0.3">
      <c r="A150" s="47"/>
      <c r="B150" s="40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5.75" customHeight="1" x14ac:dyDescent="0.3">
      <c r="A151" s="47"/>
      <c r="B151" s="40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5.75" customHeight="1" x14ac:dyDescent="0.3">
      <c r="A152" s="47"/>
      <c r="B152" s="40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5.75" customHeight="1" x14ac:dyDescent="0.3">
      <c r="A153" s="47"/>
      <c r="B153" s="40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5.75" customHeight="1" x14ac:dyDescent="0.3">
      <c r="A154" s="47"/>
      <c r="B154" s="40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5.75" customHeight="1" x14ac:dyDescent="0.3">
      <c r="A155" s="47"/>
      <c r="B155" s="40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5.75" customHeight="1" x14ac:dyDescent="0.3">
      <c r="A156" s="47"/>
      <c r="B156" s="40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5.75" customHeight="1" x14ac:dyDescent="0.3">
      <c r="A157" s="47"/>
      <c r="B157" s="40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5.75" customHeight="1" x14ac:dyDescent="0.3">
      <c r="A158" s="47"/>
      <c r="B158" s="40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5.75" customHeight="1" x14ac:dyDescent="0.3">
      <c r="A159" s="47"/>
      <c r="B159" s="40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5.75" customHeight="1" x14ac:dyDescent="0.3">
      <c r="A160" s="47"/>
      <c r="B160" s="40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5.75" customHeight="1" x14ac:dyDescent="0.3">
      <c r="A161" s="47"/>
      <c r="B161" s="40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5.75" customHeight="1" x14ac:dyDescent="0.3">
      <c r="A162" s="47"/>
      <c r="B162" s="40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5.75" customHeight="1" x14ac:dyDescent="0.3">
      <c r="A163" s="47"/>
      <c r="B163" s="40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5.75" customHeight="1" x14ac:dyDescent="0.3">
      <c r="A164" s="47"/>
      <c r="B164" s="40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5.75" customHeight="1" x14ac:dyDescent="0.3">
      <c r="A165" s="47"/>
      <c r="B165" s="40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5.75" customHeight="1" x14ac:dyDescent="0.3">
      <c r="A166" s="47"/>
      <c r="B166" s="40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5.75" customHeight="1" x14ac:dyDescent="0.3">
      <c r="A167" s="47"/>
      <c r="B167" s="40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5.75" customHeight="1" x14ac:dyDescent="0.3">
      <c r="A168" s="47"/>
      <c r="B168" s="40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5.75" customHeight="1" x14ac:dyDescent="0.3">
      <c r="A169" s="47"/>
      <c r="B169" s="40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5.75" customHeight="1" x14ac:dyDescent="0.3">
      <c r="A170" s="47"/>
      <c r="B170" s="40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5.75" customHeight="1" x14ac:dyDescent="0.3">
      <c r="A171" s="47"/>
      <c r="B171" s="40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5.75" customHeight="1" x14ac:dyDescent="0.3">
      <c r="A172" s="47"/>
      <c r="B172" s="40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5.75" customHeight="1" x14ac:dyDescent="0.3">
      <c r="A173" s="47"/>
      <c r="B173" s="40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5.75" customHeight="1" x14ac:dyDescent="0.3">
      <c r="A174" s="47"/>
      <c r="B174" s="40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5.75" customHeight="1" x14ac:dyDescent="0.3">
      <c r="A175" s="47"/>
      <c r="B175" s="40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5.75" customHeight="1" x14ac:dyDescent="0.3">
      <c r="A176" s="47"/>
      <c r="B176" s="40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5.75" customHeight="1" x14ac:dyDescent="0.3">
      <c r="A177" s="47"/>
      <c r="B177" s="40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5.75" customHeight="1" x14ac:dyDescent="0.3">
      <c r="A178" s="47"/>
      <c r="B178" s="40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5.75" customHeight="1" x14ac:dyDescent="0.3">
      <c r="A179" s="47"/>
      <c r="B179" s="40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5.75" customHeight="1" x14ac:dyDescent="0.3">
      <c r="A180" s="47"/>
      <c r="B180" s="40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5.75" customHeight="1" x14ac:dyDescent="0.3">
      <c r="A181" s="47"/>
      <c r="B181" s="40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5.75" customHeight="1" x14ac:dyDescent="0.3">
      <c r="A182" s="47"/>
      <c r="B182" s="40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5.75" customHeight="1" x14ac:dyDescent="0.3">
      <c r="A183" s="47"/>
      <c r="B183" s="40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5.75" customHeight="1" x14ac:dyDescent="0.3">
      <c r="A184" s="47"/>
      <c r="B184" s="40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5.75" customHeight="1" x14ac:dyDescent="0.3">
      <c r="A185" s="47"/>
      <c r="B185" s="40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5.75" customHeight="1" x14ac:dyDescent="0.3">
      <c r="A186" s="47"/>
      <c r="B186" s="40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5.75" customHeight="1" x14ac:dyDescent="0.3">
      <c r="A187" s="47"/>
      <c r="B187" s="40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5.75" customHeight="1" x14ac:dyDescent="0.3">
      <c r="A188" s="47"/>
      <c r="B188" s="40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5.75" customHeight="1" x14ac:dyDescent="0.3">
      <c r="A189" s="47"/>
      <c r="B189" s="40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5.75" customHeight="1" x14ac:dyDescent="0.3">
      <c r="A190" s="47"/>
      <c r="B190" s="40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5.75" customHeight="1" x14ac:dyDescent="0.3">
      <c r="A191" s="47"/>
      <c r="B191" s="40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5.75" customHeight="1" x14ac:dyDescent="0.3">
      <c r="A192" s="47"/>
      <c r="B192" s="40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5.75" customHeight="1" x14ac:dyDescent="0.3">
      <c r="A193" s="47"/>
      <c r="B193" s="40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5.75" customHeight="1" x14ac:dyDescent="0.3">
      <c r="A194" s="47"/>
      <c r="B194" s="40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5.75" customHeight="1" x14ac:dyDescent="0.3">
      <c r="A195" s="47"/>
      <c r="B195" s="40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5.75" customHeight="1" x14ac:dyDescent="0.3">
      <c r="A196" s="47"/>
      <c r="B196" s="40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5.75" customHeight="1" x14ac:dyDescent="0.3">
      <c r="A197" s="47"/>
      <c r="B197" s="40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5.75" customHeight="1" x14ac:dyDescent="0.3">
      <c r="A198" s="47"/>
      <c r="B198" s="40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5.75" customHeight="1" x14ac:dyDescent="0.3">
      <c r="A199" s="47"/>
      <c r="B199" s="40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5.75" customHeight="1" x14ac:dyDescent="0.3">
      <c r="A200" s="47"/>
      <c r="B200" s="40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5.75" customHeight="1" x14ac:dyDescent="0.3">
      <c r="A201" s="47"/>
      <c r="B201" s="40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5.75" customHeight="1" x14ac:dyDescent="0.3">
      <c r="A202" s="47"/>
      <c r="B202" s="40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5.75" customHeight="1" x14ac:dyDescent="0.3">
      <c r="A203" s="47"/>
      <c r="B203" s="40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5.75" customHeight="1" x14ac:dyDescent="0.3">
      <c r="A204" s="47"/>
      <c r="B204" s="40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5.75" customHeight="1" x14ac:dyDescent="0.3">
      <c r="A205" s="47"/>
      <c r="B205" s="40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5.75" customHeight="1" x14ac:dyDescent="0.3">
      <c r="A206" s="47"/>
      <c r="B206" s="40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5.75" customHeight="1" x14ac:dyDescent="0.3">
      <c r="A207" s="47"/>
      <c r="B207" s="40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5.75" customHeight="1" x14ac:dyDescent="0.3">
      <c r="A208" s="47"/>
      <c r="B208" s="40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5.75" customHeight="1" x14ac:dyDescent="0.3">
      <c r="A209" s="47"/>
      <c r="B209" s="40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5.75" customHeight="1" x14ac:dyDescent="0.3">
      <c r="A210" s="47"/>
      <c r="B210" s="40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5.75" customHeight="1" x14ac:dyDescent="0.3">
      <c r="A211" s="47"/>
      <c r="B211" s="40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5.75" customHeight="1" x14ac:dyDescent="0.3">
      <c r="A212" s="47"/>
      <c r="B212" s="40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5.75" customHeight="1" x14ac:dyDescent="0.3">
      <c r="A213" s="47"/>
      <c r="B213" s="40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5.75" customHeight="1" x14ac:dyDescent="0.3">
      <c r="A214" s="47"/>
      <c r="B214" s="40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5.75" customHeight="1" x14ac:dyDescent="0.3">
      <c r="A215" s="47"/>
      <c r="B215" s="40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5.75" customHeight="1" x14ac:dyDescent="0.3">
      <c r="A216" s="47"/>
      <c r="B216" s="40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5.75" customHeight="1" x14ac:dyDescent="0.3">
      <c r="A217" s="47"/>
      <c r="B217" s="40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5.75" customHeight="1" x14ac:dyDescent="0.3">
      <c r="A218" s="47"/>
      <c r="B218" s="40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5.75" customHeight="1" x14ac:dyDescent="0.3">
      <c r="A219" s="47"/>
      <c r="B219" s="40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5.75" customHeight="1" x14ac:dyDescent="0.3">
      <c r="A220" s="47"/>
      <c r="B220" s="40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5.75" customHeight="1" x14ac:dyDescent="0.3">
      <c r="A221" s="47"/>
      <c r="B221" s="40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5.75" customHeight="1" x14ac:dyDescent="0.3">
      <c r="A222" s="47"/>
      <c r="B222" s="40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5.75" customHeight="1" x14ac:dyDescent="0.3">
      <c r="A223" s="47"/>
      <c r="B223" s="40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5.75" customHeight="1" x14ac:dyDescent="0.3">
      <c r="A224" s="47"/>
      <c r="B224" s="40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5.75" customHeight="1" x14ac:dyDescent="0.3">
      <c r="A225" s="47"/>
      <c r="B225" s="40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5.75" customHeight="1" x14ac:dyDescent="0.3">
      <c r="A226" s="47"/>
      <c r="B226" s="40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5.75" customHeight="1" x14ac:dyDescent="0.3">
      <c r="A227" s="47"/>
      <c r="B227" s="40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5.75" customHeight="1" x14ac:dyDescent="0.3">
      <c r="A228" s="47"/>
      <c r="B228" s="40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5.75" customHeight="1" x14ac:dyDescent="0.3">
      <c r="A229" s="47"/>
      <c r="B229" s="40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5.75" customHeight="1" x14ac:dyDescent="0.3">
      <c r="A230" s="47"/>
      <c r="B230" s="40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5.75" customHeight="1" x14ac:dyDescent="0.3">
      <c r="A231" s="47"/>
      <c r="B231" s="40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5.75" customHeight="1" x14ac:dyDescent="0.3">
      <c r="A232" s="47"/>
      <c r="B232" s="40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5.75" customHeight="1" x14ac:dyDescent="0.3">
      <c r="A233" s="47"/>
      <c r="B233" s="40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5.75" customHeight="1" x14ac:dyDescent="0.3">
      <c r="A234" s="47"/>
      <c r="B234" s="40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5.75" customHeight="1" x14ac:dyDescent="0.3">
      <c r="A235" s="47"/>
      <c r="B235" s="40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5.75" customHeight="1" x14ac:dyDescent="0.3">
      <c r="A236" s="47"/>
      <c r="B236" s="40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5.75" customHeight="1" x14ac:dyDescent="0.3">
      <c r="A237" s="47"/>
      <c r="B237" s="40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5.75" customHeight="1" x14ac:dyDescent="0.3">
      <c r="A238" s="47"/>
      <c r="B238" s="40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5.75" customHeight="1" x14ac:dyDescent="0.3">
      <c r="A239" s="47"/>
      <c r="B239" s="40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5.75" customHeight="1" x14ac:dyDescent="0.3">
      <c r="A240" s="47"/>
      <c r="B240" s="40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5.75" customHeight="1" x14ac:dyDescent="0.3">
      <c r="A241" s="47"/>
      <c r="B241" s="40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5.75" customHeight="1" x14ac:dyDescent="0.3">
      <c r="A242" s="47"/>
      <c r="B242" s="40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5.75" customHeight="1" x14ac:dyDescent="0.3">
      <c r="A243" s="47"/>
      <c r="B243" s="40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5.75" customHeight="1" x14ac:dyDescent="0.3">
      <c r="A244" s="47"/>
      <c r="B244" s="40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5.75" customHeight="1" x14ac:dyDescent="0.3">
      <c r="A245" s="47"/>
      <c r="B245" s="40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5.75" customHeight="1" x14ac:dyDescent="0.3">
      <c r="A246" s="47"/>
      <c r="B246" s="40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5.75" customHeight="1" x14ac:dyDescent="0.3">
      <c r="A247" s="47"/>
      <c r="B247" s="40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5.75" customHeight="1" x14ac:dyDescent="0.3">
      <c r="A248" s="47"/>
      <c r="B248" s="40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5.75" customHeight="1" x14ac:dyDescent="0.3">
      <c r="A249" s="47"/>
      <c r="B249" s="40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5.75" customHeight="1" x14ac:dyDescent="0.3">
      <c r="A250" s="47"/>
      <c r="B250" s="40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5.75" customHeight="1" x14ac:dyDescent="0.3">
      <c r="A251" s="47"/>
      <c r="B251" s="40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5.75" customHeight="1" x14ac:dyDescent="0.3">
      <c r="A252" s="47"/>
      <c r="B252" s="40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spans="1:26" ht="15.75" customHeight="1" x14ac:dyDescent="0.3">
      <c r="A253" s="47"/>
      <c r="B253" s="40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spans="1:26" ht="15.75" customHeight="1" x14ac:dyDescent="0.3">
      <c r="A254" s="47"/>
      <c r="B254" s="40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spans="1:26" ht="15.75" customHeight="1" x14ac:dyDescent="0.3">
      <c r="A255" s="47"/>
      <c r="B255" s="40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spans="1:26" ht="15.75" customHeight="1" x14ac:dyDescent="0.3">
      <c r="A256" s="47"/>
      <c r="B256" s="40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spans="1:26" ht="15.75" customHeight="1" x14ac:dyDescent="0.3">
      <c r="A257" s="47"/>
      <c r="B257" s="40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5.75" customHeight="1" x14ac:dyDescent="0.3">
      <c r="A258" s="47"/>
      <c r="B258" s="40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spans="1:26" ht="15.75" customHeight="1" x14ac:dyDescent="0.3">
      <c r="A259" s="47"/>
      <c r="B259" s="40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spans="1:26" ht="15.75" customHeight="1" x14ac:dyDescent="0.3">
      <c r="A260" s="47"/>
      <c r="B260" s="40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spans="1:26" ht="15.75" customHeight="1" x14ac:dyDescent="0.3">
      <c r="A261" s="47"/>
      <c r="B261" s="40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spans="1:26" ht="15.75" customHeight="1" x14ac:dyDescent="0.3">
      <c r="A262" s="47"/>
      <c r="B262" s="40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spans="1:26" ht="15.75" customHeight="1" x14ac:dyDescent="0.3">
      <c r="A263" s="47"/>
      <c r="B263" s="40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spans="1:26" ht="15.75" customHeight="1" x14ac:dyDescent="0.3">
      <c r="A264" s="47"/>
      <c r="B264" s="40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spans="1:26" ht="15.75" customHeight="1" x14ac:dyDescent="0.3">
      <c r="A265" s="47"/>
      <c r="B265" s="40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spans="1:26" ht="15.75" customHeight="1" x14ac:dyDescent="0.3">
      <c r="A266" s="47"/>
      <c r="B266" s="40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spans="1:26" ht="15.75" customHeight="1" x14ac:dyDescent="0.3">
      <c r="A267" s="47"/>
      <c r="B267" s="40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spans="1:26" ht="15.75" customHeight="1" x14ac:dyDescent="0.3">
      <c r="A268" s="47"/>
      <c r="B268" s="40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spans="1:26" ht="15.75" customHeight="1" x14ac:dyDescent="0.3">
      <c r="A269" s="47"/>
      <c r="B269" s="40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spans="1:26" ht="15.75" customHeight="1" x14ac:dyDescent="0.3">
      <c r="A270" s="47"/>
      <c r="B270" s="40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spans="1:26" ht="15.75" customHeight="1" x14ac:dyDescent="0.3">
      <c r="A271" s="47"/>
      <c r="B271" s="40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15.75" customHeight="1" x14ac:dyDescent="0.3">
      <c r="A272" s="47"/>
      <c r="B272" s="40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spans="1:26" ht="15.75" customHeight="1" x14ac:dyDescent="0.3">
      <c r="A273" s="47"/>
      <c r="B273" s="40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spans="1:26" ht="15.75" customHeight="1" x14ac:dyDescent="0.3">
      <c r="A274" s="47"/>
      <c r="B274" s="40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spans="1:26" ht="15.75" customHeight="1" x14ac:dyDescent="0.3">
      <c r="A275" s="47"/>
      <c r="B275" s="40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spans="1:26" ht="15.75" customHeight="1" x14ac:dyDescent="0.3">
      <c r="A276" s="47"/>
      <c r="B276" s="40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spans="1:26" ht="15.75" customHeight="1" x14ac:dyDescent="0.3">
      <c r="A277" s="47"/>
      <c r="B277" s="40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spans="1:26" ht="15.75" customHeight="1" x14ac:dyDescent="0.3">
      <c r="A278" s="47"/>
      <c r="B278" s="40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5.75" customHeight="1" x14ac:dyDescent="0.3">
      <c r="A279" s="47"/>
      <c r="B279" s="40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spans="1:26" ht="15.75" customHeight="1" x14ac:dyDescent="0.3">
      <c r="A280" s="47"/>
      <c r="B280" s="40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spans="1:26" ht="15.75" customHeight="1" x14ac:dyDescent="0.3">
      <c r="A281" s="47"/>
      <c r="B281" s="40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spans="1:26" ht="15.75" customHeight="1" x14ac:dyDescent="0.3">
      <c r="A282" s="47"/>
      <c r="B282" s="40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5.75" customHeight="1" x14ac:dyDescent="0.3">
      <c r="A283" s="47"/>
      <c r="B283" s="40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spans="1:26" ht="15.75" customHeight="1" x14ac:dyDescent="0.3">
      <c r="A284" s="47"/>
      <c r="B284" s="40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spans="1:26" ht="15.75" customHeight="1" x14ac:dyDescent="0.3">
      <c r="A285" s="47"/>
      <c r="B285" s="40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spans="1:26" ht="15.75" customHeight="1" x14ac:dyDescent="0.3">
      <c r="A286" s="47"/>
      <c r="B286" s="40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spans="1:26" ht="15.75" customHeight="1" x14ac:dyDescent="0.3">
      <c r="A287" s="47"/>
      <c r="B287" s="40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spans="1:26" ht="15.75" customHeight="1" x14ac:dyDescent="0.3">
      <c r="A288" s="47"/>
      <c r="B288" s="40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spans="1:26" ht="15.75" customHeight="1" x14ac:dyDescent="0.3">
      <c r="A289" s="47"/>
      <c r="B289" s="40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spans="1:26" ht="15.75" customHeight="1" x14ac:dyDescent="0.3">
      <c r="A290" s="47"/>
      <c r="B290" s="40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spans="1:26" ht="15.75" customHeight="1" x14ac:dyDescent="0.3">
      <c r="A291" s="47"/>
      <c r="B291" s="40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spans="1:26" ht="15.75" customHeight="1" x14ac:dyDescent="0.3">
      <c r="A292" s="47"/>
      <c r="B292" s="40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spans="1:26" ht="15.75" customHeight="1" x14ac:dyDescent="0.3">
      <c r="A293" s="47"/>
      <c r="B293" s="40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spans="1:26" ht="15.75" customHeight="1" x14ac:dyDescent="0.3">
      <c r="A294" s="47"/>
      <c r="B294" s="40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spans="1:26" ht="15.75" customHeight="1" x14ac:dyDescent="0.3">
      <c r="A295" s="47"/>
      <c r="B295" s="40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spans="1:26" ht="15.75" customHeight="1" x14ac:dyDescent="0.3">
      <c r="A296" s="47"/>
      <c r="B296" s="40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spans="1:26" ht="15.75" customHeight="1" x14ac:dyDescent="0.3">
      <c r="A297" s="47"/>
      <c r="B297" s="40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spans="1:26" ht="15.75" customHeight="1" x14ac:dyDescent="0.3">
      <c r="A298" s="47"/>
      <c r="B298" s="40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spans="1:26" ht="15.75" customHeight="1" x14ac:dyDescent="0.3">
      <c r="A299" s="47"/>
      <c r="B299" s="40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spans="1:26" ht="15.75" customHeight="1" x14ac:dyDescent="0.3">
      <c r="A300" s="47"/>
      <c r="B300" s="40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spans="1:26" ht="15.75" customHeight="1" x14ac:dyDescent="0.3">
      <c r="A301" s="47"/>
      <c r="B301" s="40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spans="1:26" ht="15.75" customHeight="1" x14ac:dyDescent="0.3">
      <c r="A302" s="47"/>
      <c r="B302" s="40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spans="1:26" ht="15.75" customHeight="1" x14ac:dyDescent="0.3">
      <c r="A303" s="47"/>
      <c r="B303" s="40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spans="1:26" ht="15.75" customHeight="1" x14ac:dyDescent="0.3">
      <c r="A304" s="47"/>
      <c r="B304" s="40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spans="1:26" ht="15.75" customHeight="1" x14ac:dyDescent="0.3">
      <c r="A305" s="47"/>
      <c r="B305" s="40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spans="1:26" ht="15.75" customHeight="1" x14ac:dyDescent="0.3">
      <c r="A306" s="47"/>
      <c r="B306" s="40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spans="1:26" ht="15.75" customHeight="1" x14ac:dyDescent="0.3">
      <c r="A307" s="47"/>
      <c r="B307" s="40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spans="1:26" ht="15.75" customHeight="1" x14ac:dyDescent="0.3">
      <c r="A308" s="47"/>
      <c r="B308" s="40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spans="1:26" ht="15.75" customHeight="1" x14ac:dyDescent="0.3">
      <c r="A309" s="47"/>
      <c r="B309" s="40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spans="1:26" ht="15.75" customHeight="1" x14ac:dyDescent="0.3">
      <c r="A310" s="47"/>
      <c r="B310" s="40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spans="1:26" ht="15.75" customHeight="1" x14ac:dyDescent="0.3">
      <c r="A311" s="47"/>
      <c r="B311" s="40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spans="1:26" ht="15.75" customHeight="1" x14ac:dyDescent="0.3">
      <c r="A312" s="47"/>
      <c r="B312" s="40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spans="1:26" ht="15.75" customHeight="1" x14ac:dyDescent="0.3">
      <c r="A313" s="47"/>
      <c r="B313" s="40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spans="1:26" ht="15.75" customHeight="1" x14ac:dyDescent="0.3">
      <c r="A314" s="47"/>
      <c r="B314" s="40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spans="1:26" ht="15.75" customHeight="1" x14ac:dyDescent="0.3">
      <c r="A315" s="47"/>
      <c r="B315" s="40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spans="1:26" ht="15.75" customHeight="1" x14ac:dyDescent="0.3">
      <c r="A316" s="47"/>
      <c r="B316" s="40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spans="1:26" ht="15.75" customHeight="1" x14ac:dyDescent="0.3">
      <c r="A317" s="47"/>
      <c r="B317" s="40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spans="1:26" ht="15.75" customHeight="1" x14ac:dyDescent="0.3">
      <c r="A318" s="47"/>
      <c r="B318" s="40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spans="1:26" ht="15.75" customHeight="1" x14ac:dyDescent="0.3">
      <c r="A319" s="47"/>
      <c r="B319" s="40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spans="1:26" ht="15.75" customHeight="1" x14ac:dyDescent="0.3">
      <c r="A320" s="47"/>
      <c r="B320" s="40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spans="1:26" ht="15.75" customHeight="1" x14ac:dyDescent="0.3">
      <c r="A321" s="47"/>
      <c r="B321" s="40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spans="1:26" ht="15.75" customHeight="1" x14ac:dyDescent="0.3">
      <c r="A322" s="47"/>
      <c r="B322" s="40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spans="1:26" ht="15.75" customHeight="1" x14ac:dyDescent="0.3">
      <c r="A323" s="47"/>
      <c r="B323" s="40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spans="1:26" ht="15.75" customHeight="1" x14ac:dyDescent="0.3">
      <c r="A324" s="47"/>
      <c r="B324" s="40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spans="1:26" ht="15.75" customHeight="1" x14ac:dyDescent="0.3">
      <c r="A325" s="47"/>
      <c r="B325" s="40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spans="1:26" ht="15.75" customHeight="1" x14ac:dyDescent="0.3">
      <c r="A326" s="47"/>
      <c r="B326" s="40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spans="1:26" ht="15.75" customHeight="1" x14ac:dyDescent="0.3">
      <c r="A327" s="47"/>
      <c r="B327" s="40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spans="1:26" ht="15.75" customHeight="1" x14ac:dyDescent="0.3">
      <c r="A328" s="47"/>
      <c r="B328" s="40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spans="1:26" ht="15.75" customHeight="1" x14ac:dyDescent="0.3">
      <c r="A329" s="47"/>
      <c r="B329" s="40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spans="1:26" ht="15.75" customHeight="1" x14ac:dyDescent="0.3">
      <c r="A330" s="47"/>
      <c r="B330" s="40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spans="1:26" ht="15.75" customHeight="1" x14ac:dyDescent="0.3">
      <c r="A331" s="47"/>
      <c r="B331" s="40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spans="1:26" ht="15.75" customHeight="1" x14ac:dyDescent="0.3">
      <c r="A332" s="47"/>
      <c r="B332" s="40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spans="1:26" ht="15.75" customHeight="1" x14ac:dyDescent="0.3">
      <c r="A333" s="47"/>
      <c r="B333" s="40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spans="1:26" ht="15.75" customHeight="1" x14ac:dyDescent="0.3">
      <c r="A334" s="47"/>
      <c r="B334" s="40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spans="1:26" ht="15.75" customHeight="1" x14ac:dyDescent="0.3">
      <c r="A335" s="47"/>
      <c r="B335" s="40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spans="1:26" ht="15.75" customHeight="1" x14ac:dyDescent="0.3">
      <c r="A336" s="47"/>
      <c r="B336" s="40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spans="1:26" ht="15.75" customHeight="1" x14ac:dyDescent="0.3">
      <c r="A337" s="47"/>
      <c r="B337" s="40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spans="1:26" ht="15.75" customHeight="1" x14ac:dyDescent="0.3">
      <c r="A338" s="47"/>
      <c r="B338" s="40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spans="1:26" ht="15.75" customHeight="1" x14ac:dyDescent="0.3">
      <c r="A339" s="47"/>
      <c r="B339" s="40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spans="1:26" ht="15.75" customHeight="1" x14ac:dyDescent="0.3">
      <c r="A340" s="47"/>
      <c r="B340" s="40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spans="1:26" ht="15.75" customHeight="1" x14ac:dyDescent="0.3">
      <c r="A341" s="47"/>
      <c r="B341" s="40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spans="1:26" ht="15.75" customHeight="1" x14ac:dyDescent="0.3">
      <c r="A342" s="47"/>
      <c r="B342" s="40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spans="1:26" ht="15.75" customHeight="1" x14ac:dyDescent="0.3">
      <c r="A343" s="47"/>
      <c r="B343" s="40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spans="1:26" ht="15.75" customHeight="1" x14ac:dyDescent="0.3">
      <c r="A344" s="47"/>
      <c r="B344" s="40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spans="1:26" ht="15.75" customHeight="1" x14ac:dyDescent="0.3">
      <c r="A345" s="47"/>
      <c r="B345" s="40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spans="1:26" ht="15.75" customHeight="1" x14ac:dyDescent="0.3">
      <c r="A346" s="47"/>
      <c r="B346" s="40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spans="1:26" ht="15.75" customHeight="1" x14ac:dyDescent="0.3">
      <c r="A347" s="47"/>
      <c r="B347" s="40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spans="1:26" ht="15.75" customHeight="1" x14ac:dyDescent="0.3">
      <c r="A348" s="47"/>
      <c r="B348" s="40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spans="1:26" ht="15.75" customHeight="1" x14ac:dyDescent="0.3">
      <c r="A349" s="47"/>
      <c r="B349" s="40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spans="1:26" ht="15.75" customHeight="1" x14ac:dyDescent="0.3">
      <c r="A350" s="47"/>
      <c r="B350" s="40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spans="1:26" ht="15.75" customHeight="1" x14ac:dyDescent="0.3">
      <c r="A351" s="47"/>
      <c r="B351" s="40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spans="1:26" ht="15.75" customHeight="1" x14ac:dyDescent="0.3">
      <c r="A352" s="47"/>
      <c r="B352" s="40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spans="1:26" ht="15.75" customHeight="1" x14ac:dyDescent="0.3">
      <c r="A353" s="47"/>
      <c r="B353" s="40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spans="1:26" ht="15.75" customHeight="1" x14ac:dyDescent="0.3">
      <c r="A354" s="47"/>
      <c r="B354" s="40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spans="1:26" ht="15.75" customHeight="1" x14ac:dyDescent="0.3">
      <c r="A355" s="47"/>
      <c r="B355" s="40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spans="1:26" ht="15.75" customHeight="1" x14ac:dyDescent="0.3">
      <c r="A356" s="47"/>
      <c r="B356" s="40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spans="1:26" ht="15.75" customHeight="1" x14ac:dyDescent="0.3">
      <c r="A357" s="47"/>
      <c r="B357" s="40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spans="1:26" ht="15.75" customHeight="1" x14ac:dyDescent="0.3">
      <c r="A358" s="47"/>
      <c r="B358" s="40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spans="1:26" ht="15.75" customHeight="1" x14ac:dyDescent="0.3">
      <c r="A359" s="47"/>
      <c r="B359" s="40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spans="1:26" ht="15.75" customHeight="1" x14ac:dyDescent="0.3">
      <c r="A360" s="47"/>
      <c r="B360" s="40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spans="1:26" ht="15.75" customHeight="1" x14ac:dyDescent="0.3">
      <c r="A361" s="47"/>
      <c r="B361" s="40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spans="1:26" ht="15.75" customHeight="1" x14ac:dyDescent="0.3">
      <c r="A362" s="47"/>
      <c r="B362" s="40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spans="1:26" ht="15.75" customHeight="1" x14ac:dyDescent="0.3">
      <c r="A363" s="47"/>
      <c r="B363" s="40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spans="1:26" ht="15.75" customHeight="1" x14ac:dyDescent="0.3">
      <c r="A364" s="47"/>
      <c r="B364" s="40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spans="1:26" ht="15.75" customHeight="1" x14ac:dyDescent="0.3">
      <c r="A365" s="47"/>
      <c r="B365" s="40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spans="1:26" ht="15.75" customHeight="1" x14ac:dyDescent="0.3">
      <c r="A366" s="47"/>
      <c r="B366" s="40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spans="1:26" ht="15.75" customHeight="1" x14ac:dyDescent="0.3">
      <c r="A367" s="47"/>
      <c r="B367" s="40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spans="1:26" ht="15.75" customHeight="1" x14ac:dyDescent="0.3">
      <c r="A368" s="47"/>
      <c r="B368" s="40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spans="1:26" ht="15.75" customHeight="1" x14ac:dyDescent="0.3">
      <c r="A369" s="47"/>
      <c r="B369" s="40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spans="1:26" ht="15.75" customHeight="1" x14ac:dyDescent="0.3">
      <c r="A370" s="47"/>
      <c r="B370" s="40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spans="1:26" ht="15.75" customHeight="1" x14ac:dyDescent="0.3">
      <c r="A371" s="47"/>
      <c r="B371" s="40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spans="1:26" ht="15.75" customHeight="1" x14ac:dyDescent="0.3">
      <c r="A372" s="47"/>
      <c r="B372" s="40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spans="1:26" ht="15.75" customHeight="1" x14ac:dyDescent="0.3">
      <c r="A373" s="47"/>
      <c r="B373" s="40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spans="1:26" ht="15.75" customHeight="1" x14ac:dyDescent="0.3">
      <c r="A374" s="47"/>
      <c r="B374" s="40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spans="1:26" ht="15.75" customHeight="1" x14ac:dyDescent="0.3">
      <c r="A375" s="47"/>
      <c r="B375" s="40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spans="1:26" ht="15.75" customHeight="1" x14ac:dyDescent="0.3">
      <c r="A376" s="47"/>
      <c r="B376" s="40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spans="1:26" ht="15.75" customHeight="1" x14ac:dyDescent="0.3">
      <c r="A377" s="47"/>
      <c r="B377" s="40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spans="1:26" ht="15.75" customHeight="1" x14ac:dyDescent="0.3">
      <c r="A378" s="47"/>
      <c r="B378" s="40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spans="1:26" ht="15.75" customHeight="1" x14ac:dyDescent="0.3">
      <c r="A379" s="47"/>
      <c r="B379" s="40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spans="1:26" ht="15.75" customHeight="1" x14ac:dyDescent="0.3">
      <c r="A380" s="47"/>
      <c r="B380" s="40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spans="1:26" ht="15.75" customHeight="1" x14ac:dyDescent="0.3">
      <c r="A381" s="47"/>
      <c r="B381" s="40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spans="1:26" ht="15.75" customHeight="1" x14ac:dyDescent="0.3">
      <c r="A382" s="47"/>
      <c r="B382" s="40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spans="1:26" ht="15.75" customHeight="1" x14ac:dyDescent="0.3">
      <c r="A383" s="47"/>
      <c r="B383" s="40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spans="1:26" ht="15.75" customHeight="1" x14ac:dyDescent="0.3">
      <c r="A384" s="47"/>
      <c r="B384" s="40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spans="1:26" ht="15.75" customHeight="1" x14ac:dyDescent="0.3">
      <c r="A385" s="47"/>
      <c r="B385" s="40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spans="1:26" ht="15.75" customHeight="1" x14ac:dyDescent="0.3">
      <c r="A386" s="47"/>
      <c r="B386" s="40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spans="1:26" ht="15.75" customHeight="1" x14ac:dyDescent="0.3">
      <c r="A387" s="47"/>
      <c r="B387" s="40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spans="1:26" ht="15.75" customHeight="1" x14ac:dyDescent="0.3">
      <c r="A388" s="47"/>
      <c r="B388" s="40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spans="1:26" ht="15.75" customHeight="1" x14ac:dyDescent="0.3">
      <c r="A389" s="47"/>
      <c r="B389" s="40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spans="1:26" ht="15.75" customHeight="1" x14ac:dyDescent="0.3">
      <c r="A390" s="47"/>
      <c r="B390" s="40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spans="1:26" ht="15.75" customHeight="1" x14ac:dyDescent="0.3">
      <c r="A391" s="47"/>
      <c r="B391" s="40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spans="1:26" ht="15.75" customHeight="1" x14ac:dyDescent="0.3">
      <c r="A392" s="47"/>
      <c r="B392" s="40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spans="1:26" ht="15.75" customHeight="1" x14ac:dyDescent="0.3">
      <c r="A393" s="47"/>
      <c r="B393" s="40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spans="1:26" ht="15.75" customHeight="1" x14ac:dyDescent="0.3">
      <c r="A394" s="47"/>
      <c r="B394" s="40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spans="1:26" ht="15.75" customHeight="1" x14ac:dyDescent="0.3">
      <c r="A395" s="47"/>
      <c r="B395" s="40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spans="1:26" ht="15.75" customHeight="1" x14ac:dyDescent="0.3">
      <c r="A396" s="47"/>
      <c r="B396" s="40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spans="1:26" ht="15.75" customHeight="1" x14ac:dyDescent="0.3">
      <c r="A397" s="47"/>
      <c r="B397" s="40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spans="1:26" ht="15.75" customHeight="1" x14ac:dyDescent="0.3">
      <c r="A398" s="47"/>
      <c r="B398" s="40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spans="1:26" ht="15.75" customHeight="1" x14ac:dyDescent="0.3">
      <c r="A399" s="47"/>
      <c r="B399" s="40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spans="1:26" ht="15.75" customHeight="1" x14ac:dyDescent="0.3">
      <c r="A400" s="47"/>
      <c r="B400" s="40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spans="1:26" ht="15.75" customHeight="1" x14ac:dyDescent="0.3">
      <c r="A401" s="47"/>
      <c r="B401" s="40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spans="1:26" ht="15.75" customHeight="1" x14ac:dyDescent="0.3">
      <c r="A402" s="47"/>
      <c r="B402" s="40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spans="1:26" ht="15.75" customHeight="1" x14ac:dyDescent="0.3">
      <c r="A403" s="47"/>
      <c r="B403" s="40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spans="1:26" ht="15.75" customHeight="1" x14ac:dyDescent="0.3">
      <c r="A404" s="47"/>
      <c r="B404" s="40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spans="1:26" ht="15.75" customHeight="1" x14ac:dyDescent="0.3">
      <c r="A405" s="47"/>
      <c r="B405" s="40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spans="1:26" ht="15.75" customHeight="1" x14ac:dyDescent="0.3">
      <c r="A406" s="47"/>
      <c r="B406" s="40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spans="1:26" ht="15.75" customHeight="1" x14ac:dyDescent="0.3">
      <c r="A407" s="47"/>
      <c r="B407" s="40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spans="1:26" ht="15.75" customHeight="1" x14ac:dyDescent="0.3">
      <c r="A408" s="47"/>
      <c r="B408" s="40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spans="1:26" ht="15.75" customHeight="1" x14ac:dyDescent="0.3">
      <c r="A409" s="47"/>
      <c r="B409" s="40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spans="1:26" ht="15.75" customHeight="1" x14ac:dyDescent="0.3">
      <c r="A410" s="47"/>
      <c r="B410" s="40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spans="1:26" ht="15.75" customHeight="1" x14ac:dyDescent="0.3">
      <c r="A411" s="47"/>
      <c r="B411" s="40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spans="1:26" ht="15.75" customHeight="1" x14ac:dyDescent="0.3">
      <c r="A412" s="47"/>
      <c r="B412" s="40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spans="1:26" ht="15.75" customHeight="1" x14ac:dyDescent="0.3">
      <c r="A413" s="47"/>
      <c r="B413" s="40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spans="1:26" ht="15.75" customHeight="1" x14ac:dyDescent="0.3">
      <c r="A414" s="47"/>
      <c r="B414" s="40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spans="1:26" ht="15.75" customHeight="1" x14ac:dyDescent="0.3">
      <c r="A415" s="47"/>
      <c r="B415" s="40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spans="1:26" ht="15.75" customHeight="1" x14ac:dyDescent="0.3">
      <c r="A416" s="47"/>
      <c r="B416" s="40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spans="1:26" ht="15.75" customHeight="1" x14ac:dyDescent="0.3">
      <c r="A417" s="47"/>
      <c r="B417" s="40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spans="1:26" ht="15.75" customHeight="1" x14ac:dyDescent="0.3">
      <c r="A418" s="47"/>
      <c r="B418" s="40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spans="1:26" ht="15.75" customHeight="1" x14ac:dyDescent="0.3">
      <c r="A419" s="47"/>
      <c r="B419" s="40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spans="1:26" ht="15.75" customHeight="1" x14ac:dyDescent="0.3">
      <c r="A420" s="47"/>
      <c r="B420" s="40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spans="1:26" ht="15.75" customHeight="1" x14ac:dyDescent="0.3">
      <c r="A421" s="47"/>
      <c r="B421" s="40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spans="1:26" ht="15.75" customHeight="1" x14ac:dyDescent="0.3">
      <c r="A422" s="47"/>
      <c r="B422" s="40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spans="1:26" ht="15.75" customHeight="1" x14ac:dyDescent="0.3">
      <c r="A423" s="47"/>
      <c r="B423" s="40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spans="1:26" ht="15.75" customHeight="1" x14ac:dyDescent="0.3">
      <c r="A424" s="47"/>
      <c r="B424" s="40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spans="1:26" ht="15.75" customHeight="1" x14ac:dyDescent="0.3">
      <c r="A425" s="47"/>
      <c r="B425" s="40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spans="1:26" ht="15.75" customHeight="1" x14ac:dyDescent="0.3">
      <c r="A426" s="47"/>
      <c r="B426" s="40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spans="1:26" ht="15.75" customHeight="1" x14ac:dyDescent="0.3">
      <c r="A427" s="47"/>
      <c r="B427" s="40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spans="1:26" ht="15.75" customHeight="1" x14ac:dyDescent="0.3">
      <c r="A428" s="47"/>
      <c r="B428" s="40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spans="1:26" ht="15.75" customHeight="1" x14ac:dyDescent="0.3">
      <c r="A429" s="47"/>
      <c r="B429" s="40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spans="1:26" ht="15.75" customHeight="1" x14ac:dyDescent="0.3">
      <c r="A430" s="47"/>
      <c r="B430" s="40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spans="1:26" ht="15.75" customHeight="1" x14ac:dyDescent="0.3">
      <c r="A431" s="47"/>
      <c r="B431" s="40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spans="1:26" ht="15.75" customHeight="1" x14ac:dyDescent="0.3">
      <c r="A432" s="47"/>
      <c r="B432" s="40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spans="1:26" ht="15.75" customHeight="1" x14ac:dyDescent="0.3">
      <c r="A433" s="47"/>
      <c r="B433" s="40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spans="1:26" ht="15.75" customHeight="1" x14ac:dyDescent="0.3">
      <c r="A434" s="47"/>
      <c r="B434" s="40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spans="1:26" ht="15.75" customHeight="1" x14ac:dyDescent="0.3">
      <c r="A435" s="47"/>
      <c r="B435" s="40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spans="1:26" ht="15.75" customHeight="1" x14ac:dyDescent="0.3">
      <c r="A436" s="47"/>
      <c r="B436" s="40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spans="1:26" ht="15.75" customHeight="1" x14ac:dyDescent="0.3">
      <c r="A437" s="47"/>
      <c r="B437" s="40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spans="1:26" ht="15.75" customHeight="1" x14ac:dyDescent="0.3">
      <c r="A438" s="47"/>
      <c r="B438" s="40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spans="1:26" ht="15.75" customHeight="1" x14ac:dyDescent="0.3">
      <c r="A439" s="47"/>
      <c r="B439" s="40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spans="1:26" ht="15.75" customHeight="1" x14ac:dyDescent="0.3">
      <c r="A440" s="47"/>
      <c r="B440" s="40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spans="1:26" ht="15.75" customHeight="1" x14ac:dyDescent="0.3">
      <c r="A441" s="47"/>
      <c r="B441" s="40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spans="1:26" ht="15.75" customHeight="1" x14ac:dyDescent="0.3">
      <c r="A442" s="47"/>
      <c r="B442" s="40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spans="1:26" ht="15.75" customHeight="1" x14ac:dyDescent="0.3">
      <c r="A443" s="47"/>
      <c r="B443" s="40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spans="1:26" ht="15.75" customHeight="1" x14ac:dyDescent="0.3">
      <c r="A444" s="47"/>
      <c r="B444" s="40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spans="1:26" ht="15.75" customHeight="1" x14ac:dyDescent="0.3">
      <c r="A445" s="47"/>
      <c r="B445" s="40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spans="1:26" ht="15.75" customHeight="1" x14ac:dyDescent="0.3">
      <c r="A446" s="47"/>
      <c r="B446" s="40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spans="1:26" ht="15.75" customHeight="1" x14ac:dyDescent="0.3">
      <c r="A447" s="47"/>
      <c r="B447" s="40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spans="1:26" ht="15.75" customHeight="1" x14ac:dyDescent="0.3">
      <c r="A448" s="47"/>
      <c r="B448" s="40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spans="1:26" ht="15.75" customHeight="1" x14ac:dyDescent="0.3">
      <c r="A449" s="47"/>
      <c r="B449" s="40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spans="1:26" ht="15.75" customHeight="1" x14ac:dyDescent="0.3">
      <c r="A450" s="47"/>
      <c r="B450" s="40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spans="1:26" ht="15.75" customHeight="1" x14ac:dyDescent="0.3">
      <c r="A451" s="47"/>
      <c r="B451" s="40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spans="1:26" ht="15.75" customHeight="1" x14ac:dyDescent="0.3">
      <c r="A452" s="47"/>
      <c r="B452" s="40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spans="1:26" ht="15.75" customHeight="1" x14ac:dyDescent="0.3">
      <c r="A453" s="47"/>
      <c r="B453" s="40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spans="1:26" ht="15.75" customHeight="1" x14ac:dyDescent="0.3">
      <c r="A454" s="47"/>
      <c r="B454" s="40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spans="1:26" ht="15.75" customHeight="1" x14ac:dyDescent="0.3">
      <c r="A455" s="47"/>
      <c r="B455" s="40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spans="1:26" ht="15.75" customHeight="1" x14ac:dyDescent="0.3">
      <c r="A456" s="47"/>
      <c r="B456" s="40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spans="1:26" ht="15.75" customHeight="1" x14ac:dyDescent="0.3">
      <c r="A457" s="47"/>
      <c r="B457" s="40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spans="1:26" ht="15.75" customHeight="1" x14ac:dyDescent="0.3">
      <c r="A458" s="47"/>
      <c r="B458" s="40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spans="1:26" ht="15.75" customHeight="1" x14ac:dyDescent="0.3">
      <c r="A459" s="47"/>
      <c r="B459" s="40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spans="1:26" ht="15.75" customHeight="1" x14ac:dyDescent="0.3">
      <c r="A460" s="47"/>
      <c r="B460" s="40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spans="1:26" ht="15.75" customHeight="1" x14ac:dyDescent="0.3">
      <c r="A461" s="47"/>
      <c r="B461" s="40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spans="1:26" ht="15.75" customHeight="1" x14ac:dyDescent="0.3">
      <c r="A462" s="47"/>
      <c r="B462" s="40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spans="1:26" ht="15.75" customHeight="1" x14ac:dyDescent="0.3">
      <c r="A463" s="47"/>
      <c r="B463" s="40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spans="1:26" ht="15.75" customHeight="1" x14ac:dyDescent="0.3">
      <c r="A464" s="47"/>
      <c r="B464" s="40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spans="1:26" ht="15.75" customHeight="1" x14ac:dyDescent="0.3">
      <c r="A465" s="47"/>
      <c r="B465" s="40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spans="1:26" ht="15.75" customHeight="1" x14ac:dyDescent="0.3">
      <c r="A466" s="47"/>
      <c r="B466" s="40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spans="1:26" ht="15.75" customHeight="1" x14ac:dyDescent="0.3">
      <c r="A467" s="47"/>
      <c r="B467" s="40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spans="1:26" ht="15.75" customHeight="1" x14ac:dyDescent="0.3">
      <c r="A468" s="47"/>
      <c r="B468" s="40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spans="1:26" ht="15.75" customHeight="1" x14ac:dyDescent="0.3">
      <c r="A469" s="47"/>
      <c r="B469" s="40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spans="1:26" ht="15.75" customHeight="1" x14ac:dyDescent="0.3">
      <c r="A470" s="47"/>
      <c r="B470" s="40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spans="1:26" ht="15.75" customHeight="1" x14ac:dyDescent="0.3">
      <c r="A471" s="47"/>
      <c r="B471" s="40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spans="1:26" ht="15.75" customHeight="1" x14ac:dyDescent="0.3">
      <c r="A472" s="47"/>
      <c r="B472" s="40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spans="1:26" ht="15.75" customHeight="1" x14ac:dyDescent="0.3">
      <c r="A473" s="47"/>
      <c r="B473" s="40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spans="1:26" ht="15.75" customHeight="1" x14ac:dyDescent="0.3">
      <c r="A474" s="47"/>
      <c r="B474" s="40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spans="1:26" ht="15.75" customHeight="1" x14ac:dyDescent="0.3">
      <c r="A475" s="47"/>
      <c r="B475" s="40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spans="1:26" ht="15.75" customHeight="1" x14ac:dyDescent="0.3">
      <c r="A476" s="47"/>
      <c r="B476" s="40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spans="1:26" ht="15.75" customHeight="1" x14ac:dyDescent="0.3">
      <c r="A477" s="47"/>
      <c r="B477" s="40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spans="1:26" ht="15.75" customHeight="1" x14ac:dyDescent="0.3">
      <c r="A478" s="47"/>
      <c r="B478" s="40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spans="1:26" ht="15.75" customHeight="1" x14ac:dyDescent="0.3">
      <c r="A479" s="47"/>
      <c r="B479" s="40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spans="1:26" ht="15.75" customHeight="1" x14ac:dyDescent="0.3">
      <c r="A480" s="47"/>
      <c r="B480" s="40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spans="1:26" ht="15.75" customHeight="1" x14ac:dyDescent="0.3">
      <c r="A481" s="47"/>
      <c r="B481" s="40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spans="1:26" ht="15.75" customHeight="1" x14ac:dyDescent="0.3">
      <c r="A482" s="47"/>
      <c r="B482" s="40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spans="1:26" ht="15.75" customHeight="1" x14ac:dyDescent="0.3">
      <c r="A483" s="47"/>
      <c r="B483" s="40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spans="1:26" ht="15.75" customHeight="1" x14ac:dyDescent="0.3">
      <c r="A484" s="47"/>
      <c r="B484" s="40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spans="1:26" ht="15.75" customHeight="1" x14ac:dyDescent="0.3">
      <c r="A485" s="47"/>
      <c r="B485" s="40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spans="1:26" ht="15.75" customHeight="1" x14ac:dyDescent="0.3">
      <c r="A486" s="47"/>
      <c r="B486" s="40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spans="1:26" ht="15.75" customHeight="1" x14ac:dyDescent="0.3">
      <c r="A487" s="47"/>
      <c r="B487" s="40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spans="1:26" ht="15.75" customHeight="1" x14ac:dyDescent="0.3">
      <c r="A488" s="47"/>
      <c r="B488" s="40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spans="1:26" ht="15.75" customHeight="1" x14ac:dyDescent="0.3">
      <c r="A489" s="47"/>
      <c r="B489" s="40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spans="1:26" ht="15.75" customHeight="1" x14ac:dyDescent="0.3">
      <c r="A490" s="47"/>
      <c r="B490" s="40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spans="1:26" ht="15.75" customHeight="1" x14ac:dyDescent="0.3">
      <c r="A491" s="47"/>
      <c r="B491" s="40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spans="1:26" ht="15.75" customHeight="1" x14ac:dyDescent="0.3">
      <c r="A492" s="47"/>
      <c r="B492" s="40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spans="1:26" ht="15.75" customHeight="1" x14ac:dyDescent="0.3">
      <c r="A493" s="47"/>
      <c r="B493" s="40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spans="1:26" ht="15.75" customHeight="1" x14ac:dyDescent="0.3">
      <c r="A494" s="47"/>
      <c r="B494" s="40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spans="1:26" ht="15.75" customHeight="1" x14ac:dyDescent="0.3">
      <c r="A495" s="47"/>
      <c r="B495" s="40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spans="1:26" ht="15.75" customHeight="1" x14ac:dyDescent="0.3">
      <c r="A496" s="47"/>
      <c r="B496" s="40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spans="1:26" ht="15.75" customHeight="1" x14ac:dyDescent="0.3">
      <c r="A497" s="47"/>
      <c r="B497" s="40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spans="1:26" ht="15.75" customHeight="1" x14ac:dyDescent="0.3">
      <c r="A498" s="47"/>
      <c r="B498" s="40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spans="1:26" ht="15.75" customHeight="1" x14ac:dyDescent="0.3">
      <c r="A499" s="47"/>
      <c r="B499" s="40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spans="1:26" ht="15.75" customHeight="1" x14ac:dyDescent="0.3">
      <c r="A500" s="47"/>
      <c r="B500" s="40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spans="1:26" ht="15.75" customHeight="1" x14ac:dyDescent="0.3">
      <c r="A501" s="47"/>
      <c r="B501" s="40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spans="1:26" ht="15.75" customHeight="1" x14ac:dyDescent="0.3">
      <c r="A502" s="47"/>
      <c r="B502" s="40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spans="1:26" ht="15.75" customHeight="1" x14ac:dyDescent="0.3">
      <c r="A503" s="47"/>
      <c r="B503" s="40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spans="1:26" ht="15.75" customHeight="1" x14ac:dyDescent="0.3">
      <c r="A504" s="47"/>
      <c r="B504" s="40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spans="1:26" ht="15.75" customHeight="1" x14ac:dyDescent="0.3">
      <c r="A505" s="47"/>
      <c r="B505" s="40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spans="1:26" ht="15.75" customHeight="1" x14ac:dyDescent="0.3">
      <c r="A506" s="47"/>
      <c r="B506" s="40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spans="1:26" ht="15.75" customHeight="1" x14ac:dyDescent="0.3">
      <c r="A507" s="47"/>
      <c r="B507" s="40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spans="1:26" ht="15.75" customHeight="1" x14ac:dyDescent="0.3">
      <c r="A508" s="47"/>
      <c r="B508" s="40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spans="1:26" ht="15.75" customHeight="1" x14ac:dyDescent="0.3">
      <c r="A509" s="47"/>
      <c r="B509" s="40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spans="1:26" ht="15.75" customHeight="1" x14ac:dyDescent="0.3">
      <c r="A510" s="47"/>
      <c r="B510" s="40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spans="1:26" ht="15.75" customHeight="1" x14ac:dyDescent="0.3">
      <c r="A511" s="47"/>
      <c r="B511" s="40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spans="1:26" ht="15.75" customHeight="1" x14ac:dyDescent="0.3">
      <c r="A512" s="47"/>
      <c r="B512" s="40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spans="1:26" ht="15.75" customHeight="1" x14ac:dyDescent="0.3">
      <c r="A513" s="47"/>
      <c r="B513" s="40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spans="1:26" ht="15.75" customHeight="1" x14ac:dyDescent="0.3">
      <c r="A514" s="47"/>
      <c r="B514" s="40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spans="1:26" ht="15.75" customHeight="1" x14ac:dyDescent="0.3">
      <c r="A515" s="47"/>
      <c r="B515" s="40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spans="1:26" ht="15.75" customHeight="1" x14ac:dyDescent="0.3">
      <c r="A516" s="47"/>
      <c r="B516" s="40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spans="1:26" ht="15.75" customHeight="1" x14ac:dyDescent="0.3">
      <c r="A517" s="47"/>
      <c r="B517" s="40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spans="1:26" ht="15.75" customHeight="1" x14ac:dyDescent="0.3">
      <c r="A518" s="47"/>
      <c r="B518" s="40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spans="1:26" ht="15.75" customHeight="1" x14ac:dyDescent="0.3">
      <c r="A519" s="47"/>
      <c r="B519" s="40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spans="1:26" ht="15.75" customHeight="1" x14ac:dyDescent="0.3">
      <c r="A520" s="47"/>
      <c r="B520" s="40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spans="1:26" ht="15.75" customHeight="1" x14ac:dyDescent="0.3">
      <c r="A521" s="47"/>
      <c r="B521" s="40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spans="1:26" ht="15.75" customHeight="1" x14ac:dyDescent="0.3">
      <c r="A522" s="47"/>
      <c r="B522" s="40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spans="1:26" ht="15.75" customHeight="1" x14ac:dyDescent="0.3">
      <c r="A523" s="47"/>
      <c r="B523" s="40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spans="1:26" ht="15.75" customHeight="1" x14ac:dyDescent="0.3">
      <c r="A524" s="47"/>
      <c r="B524" s="40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spans="1:26" ht="15.75" customHeight="1" x14ac:dyDescent="0.3">
      <c r="A525" s="47"/>
      <c r="B525" s="40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spans="1:26" ht="15.75" customHeight="1" x14ac:dyDescent="0.3">
      <c r="A526" s="47"/>
      <c r="B526" s="40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spans="1:26" ht="15.75" customHeight="1" x14ac:dyDescent="0.3">
      <c r="A527" s="47"/>
      <c r="B527" s="40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spans="1:26" ht="15.75" customHeight="1" x14ac:dyDescent="0.3">
      <c r="A528" s="47"/>
      <c r="B528" s="40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spans="1:26" ht="15.75" customHeight="1" x14ac:dyDescent="0.3">
      <c r="A529" s="47"/>
      <c r="B529" s="40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spans="1:26" ht="15.75" customHeight="1" x14ac:dyDescent="0.3">
      <c r="A530" s="47"/>
      <c r="B530" s="40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spans="1:26" ht="15.75" customHeight="1" x14ac:dyDescent="0.3">
      <c r="A531" s="47"/>
      <c r="B531" s="40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spans="1:26" ht="15.75" customHeight="1" x14ac:dyDescent="0.3">
      <c r="A532" s="47"/>
      <c r="B532" s="40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spans="1:26" ht="15.75" customHeight="1" x14ac:dyDescent="0.3">
      <c r="A533" s="47"/>
      <c r="B533" s="40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spans="1:26" ht="15.75" customHeight="1" x14ac:dyDescent="0.3">
      <c r="A534" s="47"/>
      <c r="B534" s="40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spans="1:26" ht="15.75" customHeight="1" x14ac:dyDescent="0.3">
      <c r="A535" s="47"/>
      <c r="B535" s="40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spans="1:26" ht="15.75" customHeight="1" x14ac:dyDescent="0.3">
      <c r="A536" s="47"/>
      <c r="B536" s="40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spans="1:26" ht="15.75" customHeight="1" x14ac:dyDescent="0.3">
      <c r="A537" s="47"/>
      <c r="B537" s="40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spans="1:26" ht="15.75" customHeight="1" x14ac:dyDescent="0.3">
      <c r="A538" s="47"/>
      <c r="B538" s="40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spans="1:26" ht="15.75" customHeight="1" x14ac:dyDescent="0.3">
      <c r="A539" s="47"/>
      <c r="B539" s="40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spans="1:26" ht="15.75" customHeight="1" x14ac:dyDescent="0.3">
      <c r="A540" s="47"/>
      <c r="B540" s="40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spans="1:26" ht="15.75" customHeight="1" x14ac:dyDescent="0.3">
      <c r="A541" s="47"/>
      <c r="B541" s="40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spans="1:26" ht="15.75" customHeight="1" x14ac:dyDescent="0.3">
      <c r="A542" s="47"/>
      <c r="B542" s="40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spans="1:26" ht="15.75" customHeight="1" x14ac:dyDescent="0.3">
      <c r="A543" s="47"/>
      <c r="B543" s="40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spans="1:26" ht="15.75" customHeight="1" x14ac:dyDescent="0.3">
      <c r="A544" s="47"/>
      <c r="B544" s="40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spans="1:26" ht="15.75" customHeight="1" x14ac:dyDescent="0.3">
      <c r="A545" s="47"/>
      <c r="B545" s="40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spans="1:26" ht="15.75" customHeight="1" x14ac:dyDescent="0.3">
      <c r="A546" s="47"/>
      <c r="B546" s="40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spans="1:26" ht="15.75" customHeight="1" x14ac:dyDescent="0.3">
      <c r="A547" s="47"/>
      <c r="B547" s="40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spans="1:26" ht="15.75" customHeight="1" x14ac:dyDescent="0.3">
      <c r="A548" s="47"/>
      <c r="B548" s="40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spans="1:26" ht="15.75" customHeight="1" x14ac:dyDescent="0.3">
      <c r="A549" s="47"/>
      <c r="B549" s="40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spans="1:26" ht="15.75" customHeight="1" x14ac:dyDescent="0.3">
      <c r="A550" s="47"/>
      <c r="B550" s="40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spans="1:26" ht="15.75" customHeight="1" x14ac:dyDescent="0.3">
      <c r="A551" s="47"/>
      <c r="B551" s="40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spans="1:26" ht="15.75" customHeight="1" x14ac:dyDescent="0.3">
      <c r="A552" s="47"/>
      <c r="B552" s="40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spans="1:26" ht="15.75" customHeight="1" x14ac:dyDescent="0.3">
      <c r="A553" s="47"/>
      <c r="B553" s="40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spans="1:26" ht="15.75" customHeight="1" x14ac:dyDescent="0.3">
      <c r="A554" s="47"/>
      <c r="B554" s="40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spans="1:26" ht="15.75" customHeight="1" x14ac:dyDescent="0.3">
      <c r="A555" s="47"/>
      <c r="B555" s="40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spans="1:26" ht="15.75" customHeight="1" x14ac:dyDescent="0.3">
      <c r="A556" s="47"/>
      <c r="B556" s="40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spans="1:26" ht="15.75" customHeight="1" x14ac:dyDescent="0.3">
      <c r="A557" s="47"/>
      <c r="B557" s="40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spans="1:26" ht="15.75" customHeight="1" x14ac:dyDescent="0.3">
      <c r="A558" s="47"/>
      <c r="B558" s="40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spans="1:26" ht="15.75" customHeight="1" x14ac:dyDescent="0.3">
      <c r="A559" s="47"/>
      <c r="B559" s="40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spans="1:26" ht="15.75" customHeight="1" x14ac:dyDescent="0.3">
      <c r="A560" s="47"/>
      <c r="B560" s="40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spans="1:26" ht="15.75" customHeight="1" x14ac:dyDescent="0.3">
      <c r="A561" s="47"/>
      <c r="B561" s="40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spans="1:26" ht="15.75" customHeight="1" x14ac:dyDescent="0.3">
      <c r="A562" s="47"/>
      <c r="B562" s="40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spans="1:26" ht="15.75" customHeight="1" x14ac:dyDescent="0.3">
      <c r="A563" s="47"/>
      <c r="B563" s="40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spans="1:26" ht="15.75" customHeight="1" x14ac:dyDescent="0.3">
      <c r="A564" s="47"/>
      <c r="B564" s="40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spans="1:26" ht="15.75" customHeight="1" x14ac:dyDescent="0.3">
      <c r="A565" s="47"/>
      <c r="B565" s="40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spans="1:26" ht="15.75" customHeight="1" x14ac:dyDescent="0.3">
      <c r="A566" s="47"/>
      <c r="B566" s="40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spans="1:26" ht="15.75" customHeight="1" x14ac:dyDescent="0.3">
      <c r="A567" s="47"/>
      <c r="B567" s="40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spans="1:26" ht="15.75" customHeight="1" x14ac:dyDescent="0.3">
      <c r="A568" s="47"/>
      <c r="B568" s="40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spans="1:26" ht="15.75" customHeight="1" x14ac:dyDescent="0.3">
      <c r="A569" s="47"/>
      <c r="B569" s="40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spans="1:26" ht="15.75" customHeight="1" x14ac:dyDescent="0.3">
      <c r="A570" s="47"/>
      <c r="B570" s="40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spans="1:26" ht="15.75" customHeight="1" x14ac:dyDescent="0.3">
      <c r="A571" s="47"/>
      <c r="B571" s="40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spans="1:26" ht="15.75" customHeight="1" x14ac:dyDescent="0.3">
      <c r="A572" s="47"/>
      <c r="B572" s="40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spans="1:26" ht="15.75" customHeight="1" x14ac:dyDescent="0.3">
      <c r="A573" s="47"/>
      <c r="B573" s="40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spans="1:26" ht="15.75" customHeight="1" x14ac:dyDescent="0.3">
      <c r="A574" s="47"/>
      <c r="B574" s="40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spans="1:26" ht="15.75" customHeight="1" x14ac:dyDescent="0.3">
      <c r="A575" s="47"/>
      <c r="B575" s="40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spans="1:26" ht="15.75" customHeight="1" x14ac:dyDescent="0.3">
      <c r="A576" s="47"/>
      <c r="B576" s="40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spans="1:26" ht="15.75" customHeight="1" x14ac:dyDescent="0.3">
      <c r="A577" s="47"/>
      <c r="B577" s="40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spans="1:26" ht="15.75" customHeight="1" x14ac:dyDescent="0.3">
      <c r="A578" s="47"/>
      <c r="B578" s="40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spans="1:26" ht="15.75" customHeight="1" x14ac:dyDescent="0.3">
      <c r="A579" s="47"/>
      <c r="B579" s="40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spans="1:26" ht="15.75" customHeight="1" x14ac:dyDescent="0.3">
      <c r="A580" s="47"/>
      <c r="B580" s="40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spans="1:26" ht="15.75" customHeight="1" x14ac:dyDescent="0.3">
      <c r="A581" s="47"/>
      <c r="B581" s="40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spans="1:26" ht="15.75" customHeight="1" x14ac:dyDescent="0.3">
      <c r="A582" s="47"/>
      <c r="B582" s="40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spans="1:26" ht="15.75" customHeight="1" x14ac:dyDescent="0.3">
      <c r="A583" s="47"/>
      <c r="B583" s="40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spans="1:26" ht="15.75" customHeight="1" x14ac:dyDescent="0.3">
      <c r="A584" s="47"/>
      <c r="B584" s="40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spans="1:26" ht="15.75" customHeight="1" x14ac:dyDescent="0.3">
      <c r="A585" s="47"/>
      <c r="B585" s="40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spans="1:26" ht="15.75" customHeight="1" x14ac:dyDescent="0.3">
      <c r="A586" s="47"/>
      <c r="B586" s="40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spans="1:26" ht="15.75" customHeight="1" x14ac:dyDescent="0.3">
      <c r="A587" s="47"/>
      <c r="B587" s="40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spans="1:26" ht="15.75" customHeight="1" x14ac:dyDescent="0.3">
      <c r="A588" s="47"/>
      <c r="B588" s="40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spans="1:26" ht="15.75" customHeight="1" x14ac:dyDescent="0.3">
      <c r="A589" s="47"/>
      <c r="B589" s="40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spans="1:26" ht="15.75" customHeight="1" x14ac:dyDescent="0.3">
      <c r="A590" s="47"/>
      <c r="B590" s="40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spans="1:26" ht="15.75" customHeight="1" x14ac:dyDescent="0.3">
      <c r="A591" s="47"/>
      <c r="B591" s="40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spans="1:26" ht="15.75" customHeight="1" x14ac:dyDescent="0.3">
      <c r="A592" s="47"/>
      <c r="B592" s="40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spans="1:26" ht="15.75" customHeight="1" x14ac:dyDescent="0.3">
      <c r="A593" s="47"/>
      <c r="B593" s="40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spans="1:26" ht="15.75" customHeight="1" x14ac:dyDescent="0.3">
      <c r="A594" s="47"/>
      <c r="B594" s="40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spans="1:26" ht="15.75" customHeight="1" x14ac:dyDescent="0.3">
      <c r="A595" s="47"/>
      <c r="B595" s="40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spans="1:26" ht="15.75" customHeight="1" x14ac:dyDescent="0.3">
      <c r="A596" s="47"/>
      <c r="B596" s="40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spans="1:26" ht="15.75" customHeight="1" x14ac:dyDescent="0.3">
      <c r="A597" s="47"/>
      <c r="B597" s="40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spans="1:26" ht="15.75" customHeight="1" x14ac:dyDescent="0.3">
      <c r="A598" s="47"/>
      <c r="B598" s="40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spans="1:26" ht="15.75" customHeight="1" x14ac:dyDescent="0.3">
      <c r="A599" s="47"/>
      <c r="B599" s="40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spans="1:26" ht="15.75" customHeight="1" x14ac:dyDescent="0.3">
      <c r="A600" s="47"/>
      <c r="B600" s="40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spans="1:26" ht="15.75" customHeight="1" x14ac:dyDescent="0.3">
      <c r="A601" s="47"/>
      <c r="B601" s="40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spans="1:26" ht="15.75" customHeight="1" x14ac:dyDescent="0.3">
      <c r="A602" s="47"/>
      <c r="B602" s="40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spans="1:26" ht="15.75" customHeight="1" x14ac:dyDescent="0.3">
      <c r="A603" s="47"/>
      <c r="B603" s="40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spans="1:26" ht="15.75" customHeight="1" x14ac:dyDescent="0.3">
      <c r="A604" s="47"/>
      <c r="B604" s="40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spans="1:26" ht="15.75" customHeight="1" x14ac:dyDescent="0.3">
      <c r="A605" s="47"/>
      <c r="B605" s="40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spans="1:26" ht="15.75" customHeight="1" x14ac:dyDescent="0.3">
      <c r="A606" s="47"/>
      <c r="B606" s="40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spans="1:26" ht="15.75" customHeight="1" x14ac:dyDescent="0.3">
      <c r="A607" s="47"/>
      <c r="B607" s="40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spans="1:26" ht="15.75" customHeight="1" x14ac:dyDescent="0.3">
      <c r="A608" s="47"/>
      <c r="B608" s="40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spans="1:26" ht="15.75" customHeight="1" x14ac:dyDescent="0.3">
      <c r="A609" s="47"/>
      <c r="B609" s="40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spans="1:26" ht="15.75" customHeight="1" x14ac:dyDescent="0.3">
      <c r="A610" s="47"/>
      <c r="B610" s="40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spans="1:26" ht="15.75" customHeight="1" x14ac:dyDescent="0.3">
      <c r="A611" s="47"/>
      <c r="B611" s="40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spans="1:26" ht="15.75" customHeight="1" x14ac:dyDescent="0.3">
      <c r="A612" s="47"/>
      <c r="B612" s="40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spans="1:26" ht="15.75" customHeight="1" x14ac:dyDescent="0.3">
      <c r="A613" s="47"/>
      <c r="B613" s="40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spans="1:26" ht="15.75" customHeight="1" x14ac:dyDescent="0.3">
      <c r="A614" s="47"/>
      <c r="B614" s="40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spans="1:26" ht="15.75" customHeight="1" x14ac:dyDescent="0.3">
      <c r="A615" s="47"/>
      <c r="B615" s="40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spans="1:26" ht="15.75" customHeight="1" x14ac:dyDescent="0.3">
      <c r="A616" s="47"/>
      <c r="B616" s="40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spans="1:26" ht="15.75" customHeight="1" x14ac:dyDescent="0.3">
      <c r="A617" s="47"/>
      <c r="B617" s="40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spans="1:26" ht="15.75" customHeight="1" x14ac:dyDescent="0.3">
      <c r="A618" s="47"/>
      <c r="B618" s="40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spans="1:26" ht="15.75" customHeight="1" x14ac:dyDescent="0.3">
      <c r="A619" s="47"/>
      <c r="B619" s="40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spans="1:26" ht="15.75" customHeight="1" x14ac:dyDescent="0.3">
      <c r="A620" s="47"/>
      <c r="B620" s="40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spans="1:26" ht="15.75" customHeight="1" x14ac:dyDescent="0.3">
      <c r="A621" s="47"/>
      <c r="B621" s="40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spans="1:26" ht="15.75" customHeight="1" x14ac:dyDescent="0.3">
      <c r="A622" s="47"/>
      <c r="B622" s="40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spans="1:26" ht="15.75" customHeight="1" x14ac:dyDescent="0.3">
      <c r="A623" s="47"/>
      <c r="B623" s="40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spans="1:26" ht="15.75" customHeight="1" x14ac:dyDescent="0.3">
      <c r="A624" s="47"/>
      <c r="B624" s="40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spans="1:26" ht="15.75" customHeight="1" x14ac:dyDescent="0.3">
      <c r="A625" s="47"/>
      <c r="B625" s="40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spans="1:26" ht="15.75" customHeight="1" x14ac:dyDescent="0.3">
      <c r="A626" s="47"/>
      <c r="B626" s="40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spans="1:26" ht="15.75" customHeight="1" x14ac:dyDescent="0.3">
      <c r="A627" s="47"/>
      <c r="B627" s="40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spans="1:26" ht="15.75" customHeight="1" x14ac:dyDescent="0.3">
      <c r="A628" s="47"/>
      <c r="B628" s="40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spans="1:26" ht="15.75" customHeight="1" x14ac:dyDescent="0.3">
      <c r="A629" s="47"/>
      <c r="B629" s="40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spans="1:26" ht="15.75" customHeight="1" x14ac:dyDescent="0.3">
      <c r="A630" s="47"/>
      <c r="B630" s="40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spans="1:26" ht="15.75" customHeight="1" x14ac:dyDescent="0.3">
      <c r="A631" s="47"/>
      <c r="B631" s="40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spans="1:26" ht="15.75" customHeight="1" x14ac:dyDescent="0.3">
      <c r="A632" s="47"/>
      <c r="B632" s="40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spans="1:26" ht="15.75" customHeight="1" x14ac:dyDescent="0.3">
      <c r="A633" s="47"/>
      <c r="B633" s="40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spans="1:26" ht="15.75" customHeight="1" x14ac:dyDescent="0.3">
      <c r="A634" s="47"/>
      <c r="B634" s="40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spans="1:26" ht="15.75" customHeight="1" x14ac:dyDescent="0.3">
      <c r="A635" s="47"/>
      <c r="B635" s="40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spans="1:26" ht="15.75" customHeight="1" x14ac:dyDescent="0.3">
      <c r="A636" s="47"/>
      <c r="B636" s="40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spans="1:26" ht="15.75" customHeight="1" x14ac:dyDescent="0.3">
      <c r="A637" s="47"/>
      <c r="B637" s="40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spans="1:26" ht="15.75" customHeight="1" x14ac:dyDescent="0.3">
      <c r="A638" s="47"/>
      <c r="B638" s="40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spans="1:26" ht="15.75" customHeight="1" x14ac:dyDescent="0.3">
      <c r="A639" s="47"/>
      <c r="B639" s="40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spans="1:26" ht="15.75" customHeight="1" x14ac:dyDescent="0.3">
      <c r="A640" s="47"/>
      <c r="B640" s="40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spans="1:26" ht="15.75" customHeight="1" x14ac:dyDescent="0.3">
      <c r="A641" s="47"/>
      <c r="B641" s="40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spans="1:26" ht="15.75" customHeight="1" x14ac:dyDescent="0.3">
      <c r="A642" s="47"/>
      <c r="B642" s="40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spans="1:26" ht="15.75" customHeight="1" x14ac:dyDescent="0.3">
      <c r="A643" s="47"/>
      <c r="B643" s="40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spans="1:26" ht="15.75" customHeight="1" x14ac:dyDescent="0.3">
      <c r="A644" s="47"/>
      <c r="B644" s="40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spans="1:26" ht="15.75" customHeight="1" x14ac:dyDescent="0.3">
      <c r="A645" s="47"/>
      <c r="B645" s="40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spans="1:26" ht="15.75" customHeight="1" x14ac:dyDescent="0.3">
      <c r="A646" s="47"/>
      <c r="B646" s="40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spans="1:26" ht="15.75" customHeight="1" x14ac:dyDescent="0.3">
      <c r="A647" s="47"/>
      <c r="B647" s="40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spans="1:26" ht="15.75" customHeight="1" x14ac:dyDescent="0.3">
      <c r="A648" s="47"/>
      <c r="B648" s="40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spans="1:26" ht="15.75" customHeight="1" x14ac:dyDescent="0.3">
      <c r="A649" s="47"/>
      <c r="B649" s="40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spans="1:26" ht="15.75" customHeight="1" x14ac:dyDescent="0.3">
      <c r="A650" s="47"/>
      <c r="B650" s="40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spans="1:26" ht="15.75" customHeight="1" x14ac:dyDescent="0.3">
      <c r="A651" s="47"/>
      <c r="B651" s="40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spans="1:26" ht="15.75" customHeight="1" x14ac:dyDescent="0.3">
      <c r="A652" s="47"/>
      <c r="B652" s="40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spans="1:26" ht="15.75" customHeight="1" x14ac:dyDescent="0.3">
      <c r="A653" s="47"/>
      <c r="B653" s="40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spans="1:26" ht="15.75" customHeight="1" x14ac:dyDescent="0.3">
      <c r="A654" s="47"/>
      <c r="B654" s="40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spans="1:26" ht="15.75" customHeight="1" x14ac:dyDescent="0.3">
      <c r="A655" s="47"/>
      <c r="B655" s="40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spans="1:26" ht="15.75" customHeight="1" x14ac:dyDescent="0.3">
      <c r="A656" s="47"/>
      <c r="B656" s="40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spans="1:26" ht="15.75" customHeight="1" x14ac:dyDescent="0.3">
      <c r="A657" s="47"/>
      <c r="B657" s="40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spans="1:26" ht="15.75" customHeight="1" x14ac:dyDescent="0.3">
      <c r="A658" s="47"/>
      <c r="B658" s="40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spans="1:26" ht="15.75" customHeight="1" x14ac:dyDescent="0.3">
      <c r="A659" s="47"/>
      <c r="B659" s="40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spans="1:26" ht="15.75" customHeight="1" x14ac:dyDescent="0.3">
      <c r="A660" s="47"/>
      <c r="B660" s="40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spans="1:26" ht="15.75" customHeight="1" x14ac:dyDescent="0.3">
      <c r="A661" s="47"/>
      <c r="B661" s="40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spans="1:26" ht="15.75" customHeight="1" x14ac:dyDescent="0.3">
      <c r="A662" s="47"/>
      <c r="B662" s="40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spans="1:26" ht="15.75" customHeight="1" x14ac:dyDescent="0.3">
      <c r="A663" s="47"/>
      <c r="B663" s="40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spans="1:26" ht="15.75" customHeight="1" x14ac:dyDescent="0.3">
      <c r="A664" s="47"/>
      <c r="B664" s="40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spans="1:26" ht="15.75" customHeight="1" x14ac:dyDescent="0.3">
      <c r="A665" s="47"/>
      <c r="B665" s="40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spans="1:26" ht="15.75" customHeight="1" x14ac:dyDescent="0.3">
      <c r="A666" s="47"/>
      <c r="B666" s="40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spans="1:26" ht="15.75" customHeight="1" x14ac:dyDescent="0.3">
      <c r="A667" s="47"/>
      <c r="B667" s="40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spans="1:26" ht="15.75" customHeight="1" x14ac:dyDescent="0.3">
      <c r="A668" s="47"/>
      <c r="B668" s="40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spans="1:26" ht="15.75" customHeight="1" x14ac:dyDescent="0.3">
      <c r="A669" s="47"/>
      <c r="B669" s="40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spans="1:26" ht="15.75" customHeight="1" x14ac:dyDescent="0.3">
      <c r="A670" s="47"/>
      <c r="B670" s="40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spans="1:26" ht="15.75" customHeight="1" x14ac:dyDescent="0.3">
      <c r="A671" s="47"/>
      <c r="B671" s="40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spans="1:26" ht="15.75" customHeight="1" x14ac:dyDescent="0.3">
      <c r="A672" s="47"/>
      <c r="B672" s="40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spans="1:26" ht="15.75" customHeight="1" x14ac:dyDescent="0.3">
      <c r="A673" s="47"/>
      <c r="B673" s="40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spans="1:26" ht="15.75" customHeight="1" x14ac:dyDescent="0.3">
      <c r="A674" s="47"/>
      <c r="B674" s="40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spans="1:26" ht="15.75" customHeight="1" x14ac:dyDescent="0.3">
      <c r="A675" s="47"/>
      <c r="B675" s="40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spans="1:26" ht="15.75" customHeight="1" x14ac:dyDescent="0.3">
      <c r="A676" s="47"/>
      <c r="B676" s="40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spans="1:26" ht="15.75" customHeight="1" x14ac:dyDescent="0.3">
      <c r="A677" s="47"/>
      <c r="B677" s="40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spans="1:26" ht="15.75" customHeight="1" x14ac:dyDescent="0.3">
      <c r="A678" s="47"/>
      <c r="B678" s="40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spans="1:26" ht="15.75" customHeight="1" x14ac:dyDescent="0.3">
      <c r="A679" s="47"/>
      <c r="B679" s="40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spans="1:26" ht="15.75" customHeight="1" x14ac:dyDescent="0.3">
      <c r="A680" s="47"/>
      <c r="B680" s="40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spans="1:26" ht="15.75" customHeight="1" x14ac:dyDescent="0.3">
      <c r="A681" s="47"/>
      <c r="B681" s="40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spans="1:26" ht="15.75" customHeight="1" x14ac:dyDescent="0.3">
      <c r="A682" s="47"/>
      <c r="B682" s="40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spans="1:26" ht="15.75" customHeight="1" x14ac:dyDescent="0.3">
      <c r="A683" s="47"/>
      <c r="B683" s="40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spans="1:26" ht="15.75" customHeight="1" x14ac:dyDescent="0.3">
      <c r="A684" s="47"/>
      <c r="B684" s="40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spans="1:26" ht="15.75" customHeight="1" x14ac:dyDescent="0.3">
      <c r="A685" s="47"/>
      <c r="B685" s="40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spans="1:26" ht="15.75" customHeight="1" x14ac:dyDescent="0.3">
      <c r="A686" s="47"/>
      <c r="B686" s="40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spans="1:26" ht="15.75" customHeight="1" x14ac:dyDescent="0.3">
      <c r="A687" s="47"/>
      <c r="B687" s="40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spans="1:26" ht="15.75" customHeight="1" x14ac:dyDescent="0.3">
      <c r="A688" s="47"/>
      <c r="B688" s="40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spans="1:26" ht="15.75" customHeight="1" x14ac:dyDescent="0.3">
      <c r="A689" s="47"/>
      <c r="B689" s="40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spans="1:26" ht="15.75" customHeight="1" x14ac:dyDescent="0.3">
      <c r="A690" s="47"/>
      <c r="B690" s="40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spans="1:26" ht="15.75" customHeight="1" x14ac:dyDescent="0.3">
      <c r="A691" s="47"/>
      <c r="B691" s="40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spans="1:26" ht="15.75" customHeight="1" x14ac:dyDescent="0.3">
      <c r="A692" s="47"/>
      <c r="B692" s="40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spans="1:26" ht="15.75" customHeight="1" x14ac:dyDescent="0.3">
      <c r="A693" s="47"/>
      <c r="B693" s="40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spans="1:26" ht="15.75" customHeight="1" x14ac:dyDescent="0.3">
      <c r="A694" s="47"/>
      <c r="B694" s="40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spans="1:26" ht="15.75" customHeight="1" x14ac:dyDescent="0.3">
      <c r="A695" s="47"/>
      <c r="B695" s="40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spans="1:26" ht="15.75" customHeight="1" x14ac:dyDescent="0.3">
      <c r="A696" s="47"/>
      <c r="B696" s="40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spans="1:26" ht="15.75" customHeight="1" x14ac:dyDescent="0.3">
      <c r="A697" s="47"/>
      <c r="B697" s="40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spans="1:26" ht="15.75" customHeight="1" x14ac:dyDescent="0.3">
      <c r="A698" s="47"/>
      <c r="B698" s="40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spans="1:26" ht="15.75" customHeight="1" x14ac:dyDescent="0.3">
      <c r="A699" s="47"/>
      <c r="B699" s="40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spans="1:26" ht="15.75" customHeight="1" x14ac:dyDescent="0.3">
      <c r="A700" s="47"/>
      <c r="B700" s="40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spans="1:26" ht="15.75" customHeight="1" x14ac:dyDescent="0.3">
      <c r="A701" s="47"/>
      <c r="B701" s="40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spans="1:26" ht="15.75" customHeight="1" x14ac:dyDescent="0.3">
      <c r="A702" s="47"/>
      <c r="B702" s="40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spans="1:26" ht="15.75" customHeight="1" x14ac:dyDescent="0.3">
      <c r="A703" s="47"/>
      <c r="B703" s="40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spans="1:26" ht="15.75" customHeight="1" x14ac:dyDescent="0.3">
      <c r="A704" s="47"/>
      <c r="B704" s="40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spans="1:26" ht="15.75" customHeight="1" x14ac:dyDescent="0.3">
      <c r="A705" s="47"/>
      <c r="B705" s="40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spans="1:26" ht="15.75" customHeight="1" x14ac:dyDescent="0.3">
      <c r="A706" s="47"/>
      <c r="B706" s="40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spans="1:26" ht="15.75" customHeight="1" x14ac:dyDescent="0.3">
      <c r="A707" s="47"/>
      <c r="B707" s="40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spans="1:26" ht="15.75" customHeight="1" x14ac:dyDescent="0.3">
      <c r="A708" s="47"/>
      <c r="B708" s="40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spans="1:26" ht="15.75" customHeight="1" x14ac:dyDescent="0.3">
      <c r="A709" s="47"/>
      <c r="B709" s="40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spans="1:26" ht="15.75" customHeight="1" x14ac:dyDescent="0.3">
      <c r="A710" s="47"/>
      <c r="B710" s="40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spans="1:26" ht="15.75" customHeight="1" x14ac:dyDescent="0.3">
      <c r="A711" s="47"/>
      <c r="B711" s="40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spans="1:26" ht="15.75" customHeight="1" x14ac:dyDescent="0.3">
      <c r="A712" s="47"/>
      <c r="B712" s="40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spans="1:26" ht="15.75" customHeight="1" x14ac:dyDescent="0.3">
      <c r="A713" s="47"/>
      <c r="B713" s="40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spans="1:26" ht="15.75" customHeight="1" x14ac:dyDescent="0.3">
      <c r="A714" s="47"/>
      <c r="B714" s="40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spans="1:26" ht="15.75" customHeight="1" x14ac:dyDescent="0.3">
      <c r="A715" s="47"/>
      <c r="B715" s="40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spans="1:26" ht="15.75" customHeight="1" x14ac:dyDescent="0.3">
      <c r="A716" s="47"/>
      <c r="B716" s="40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spans="1:26" ht="15.75" customHeight="1" x14ac:dyDescent="0.3">
      <c r="A717" s="47"/>
      <c r="B717" s="40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spans="1:26" ht="15.75" customHeight="1" x14ac:dyDescent="0.3">
      <c r="A718" s="47"/>
      <c r="B718" s="40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spans="1:26" ht="15.75" customHeight="1" x14ac:dyDescent="0.3">
      <c r="A719" s="47"/>
      <c r="B719" s="40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spans="1:26" ht="15.75" customHeight="1" x14ac:dyDescent="0.3">
      <c r="A720" s="47"/>
      <c r="B720" s="40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spans="1:26" ht="15.75" customHeight="1" x14ac:dyDescent="0.3">
      <c r="A721" s="47"/>
      <c r="B721" s="40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spans="1:26" ht="15.75" customHeight="1" x14ac:dyDescent="0.3">
      <c r="A722" s="47"/>
      <c r="B722" s="40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spans="1:26" ht="15.75" customHeight="1" x14ac:dyDescent="0.3">
      <c r="A723" s="47"/>
      <c r="B723" s="40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spans="1:26" ht="15.75" customHeight="1" x14ac:dyDescent="0.3">
      <c r="A724" s="47"/>
      <c r="B724" s="40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spans="1:26" ht="15.75" customHeight="1" x14ac:dyDescent="0.3">
      <c r="A725" s="47"/>
      <c r="B725" s="40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spans="1:26" ht="15.75" customHeight="1" x14ac:dyDescent="0.3">
      <c r="A726" s="47"/>
      <c r="B726" s="40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spans="1:26" ht="15.75" customHeight="1" x14ac:dyDescent="0.3">
      <c r="A727" s="47"/>
      <c r="B727" s="40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spans="1:26" ht="15.75" customHeight="1" x14ac:dyDescent="0.3">
      <c r="A728" s="47"/>
      <c r="B728" s="40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spans="1:26" ht="15.75" customHeight="1" x14ac:dyDescent="0.3">
      <c r="A729" s="47"/>
      <c r="B729" s="40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spans="1:26" ht="15.75" customHeight="1" x14ac:dyDescent="0.3">
      <c r="A730" s="47"/>
      <c r="B730" s="40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spans="1:26" ht="15.75" customHeight="1" x14ac:dyDescent="0.3">
      <c r="A731" s="47"/>
      <c r="B731" s="40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spans="1:26" ht="15.75" customHeight="1" x14ac:dyDescent="0.3">
      <c r="A732" s="47"/>
      <c r="B732" s="40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spans="1:26" ht="15.75" customHeight="1" x14ac:dyDescent="0.3">
      <c r="A733" s="47"/>
      <c r="B733" s="40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spans="1:26" ht="15.75" customHeight="1" x14ac:dyDescent="0.3">
      <c r="A734" s="47"/>
      <c r="B734" s="40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spans="1:26" ht="15.75" customHeight="1" x14ac:dyDescent="0.3">
      <c r="A735" s="47"/>
      <c r="B735" s="40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spans="1:26" ht="15.75" customHeight="1" x14ac:dyDescent="0.3">
      <c r="A736" s="47"/>
      <c r="B736" s="40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spans="1:26" ht="15.75" customHeight="1" x14ac:dyDescent="0.3">
      <c r="A737" s="47"/>
      <c r="B737" s="40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spans="1:26" ht="15.75" customHeight="1" x14ac:dyDescent="0.3">
      <c r="A738" s="47"/>
      <c r="B738" s="40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spans="1:26" ht="15.75" customHeight="1" x14ac:dyDescent="0.3">
      <c r="A739" s="47"/>
      <c r="B739" s="40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spans="1:26" ht="15.75" customHeight="1" x14ac:dyDescent="0.3">
      <c r="A740" s="47"/>
      <c r="B740" s="40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spans="1:26" ht="15.75" customHeight="1" x14ac:dyDescent="0.3">
      <c r="A741" s="47"/>
      <c r="B741" s="40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spans="1:26" ht="15.75" customHeight="1" x14ac:dyDescent="0.3">
      <c r="A742" s="47"/>
      <c r="B742" s="40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spans="1:26" ht="15.75" customHeight="1" x14ac:dyDescent="0.3">
      <c r="A743" s="47"/>
      <c r="B743" s="40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spans="1:26" ht="15.75" customHeight="1" x14ac:dyDescent="0.3">
      <c r="A744" s="47"/>
      <c r="B744" s="40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spans="1:26" ht="15.75" customHeight="1" x14ac:dyDescent="0.3">
      <c r="A745" s="47"/>
      <c r="B745" s="40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spans="1:26" ht="15.75" customHeight="1" x14ac:dyDescent="0.3">
      <c r="A746" s="47"/>
      <c r="B746" s="40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spans="1:26" ht="15.75" customHeight="1" x14ac:dyDescent="0.3">
      <c r="A747" s="47"/>
      <c r="B747" s="40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spans="1:26" ht="15.75" customHeight="1" x14ac:dyDescent="0.3">
      <c r="A748" s="47"/>
      <c r="B748" s="40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spans="1:26" ht="15.75" customHeight="1" x14ac:dyDescent="0.3">
      <c r="A749" s="47"/>
      <c r="B749" s="40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spans="1:26" ht="15.75" customHeight="1" x14ac:dyDescent="0.3">
      <c r="A750" s="47"/>
      <c r="B750" s="40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spans="1:26" ht="15.75" customHeight="1" x14ac:dyDescent="0.3">
      <c r="A751" s="47"/>
      <c r="B751" s="40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spans="1:26" ht="15.75" customHeight="1" x14ac:dyDescent="0.3">
      <c r="A752" s="47"/>
      <c r="B752" s="40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spans="1:26" ht="15.75" customHeight="1" x14ac:dyDescent="0.3">
      <c r="A753" s="47"/>
      <c r="B753" s="40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spans="1:26" ht="15.75" customHeight="1" x14ac:dyDescent="0.3">
      <c r="A754" s="47"/>
      <c r="B754" s="40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spans="1:26" ht="15.75" customHeight="1" x14ac:dyDescent="0.3">
      <c r="A755" s="47"/>
      <c r="B755" s="40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spans="1:26" ht="15.75" customHeight="1" x14ac:dyDescent="0.3">
      <c r="A756" s="47"/>
      <c r="B756" s="40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spans="1:26" ht="15.75" customHeight="1" x14ac:dyDescent="0.3">
      <c r="A757" s="47"/>
      <c r="B757" s="40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spans="1:26" ht="15.75" customHeight="1" x14ac:dyDescent="0.3">
      <c r="A758" s="47"/>
      <c r="B758" s="40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spans="1:26" ht="15.75" customHeight="1" x14ac:dyDescent="0.3">
      <c r="A759" s="47"/>
      <c r="B759" s="40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spans="1:26" ht="15.75" customHeight="1" x14ac:dyDescent="0.3">
      <c r="A760" s="47"/>
      <c r="B760" s="40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spans="1:26" ht="15.75" customHeight="1" x14ac:dyDescent="0.3">
      <c r="A761" s="47"/>
      <c r="B761" s="40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spans="1:26" ht="15.75" customHeight="1" x14ac:dyDescent="0.3">
      <c r="A762" s="47"/>
      <c r="B762" s="40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spans="1:26" ht="15.75" customHeight="1" x14ac:dyDescent="0.3">
      <c r="A763" s="47"/>
      <c r="B763" s="40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spans="1:26" ht="15.75" customHeight="1" x14ac:dyDescent="0.3">
      <c r="A764" s="47"/>
      <c r="B764" s="40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spans="1:26" ht="15.75" customHeight="1" x14ac:dyDescent="0.3">
      <c r="A765" s="47"/>
      <c r="B765" s="40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spans="1:26" ht="15.75" customHeight="1" x14ac:dyDescent="0.3">
      <c r="A766" s="47"/>
      <c r="B766" s="40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spans="1:26" ht="15.75" customHeight="1" x14ac:dyDescent="0.3">
      <c r="A767" s="47"/>
      <c r="B767" s="40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spans="1:26" ht="15.75" customHeight="1" x14ac:dyDescent="0.3">
      <c r="A768" s="47"/>
      <c r="B768" s="40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spans="1:26" ht="15.75" customHeight="1" x14ac:dyDescent="0.3">
      <c r="A769" s="47"/>
      <c r="B769" s="40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spans="1:26" ht="15.75" customHeight="1" x14ac:dyDescent="0.3">
      <c r="A770" s="47"/>
      <c r="B770" s="40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spans="1:26" ht="15.75" customHeight="1" x14ac:dyDescent="0.3">
      <c r="A771" s="47"/>
      <c r="B771" s="40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spans="1:26" ht="15.75" customHeight="1" x14ac:dyDescent="0.3">
      <c r="A772" s="47"/>
      <c r="B772" s="40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spans="1:26" ht="15.75" customHeight="1" x14ac:dyDescent="0.3">
      <c r="A773" s="47"/>
      <c r="B773" s="40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spans="1:26" ht="15.75" customHeight="1" x14ac:dyDescent="0.3">
      <c r="A774" s="47"/>
      <c r="B774" s="40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spans="1:26" ht="15.75" customHeight="1" x14ac:dyDescent="0.3">
      <c r="A775" s="47"/>
      <c r="B775" s="40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spans="1:26" ht="15.75" customHeight="1" x14ac:dyDescent="0.3">
      <c r="A776" s="47"/>
      <c r="B776" s="40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spans="1:26" ht="15.75" customHeight="1" x14ac:dyDescent="0.3">
      <c r="A777" s="47"/>
      <c r="B777" s="40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spans="1:26" ht="15.75" customHeight="1" x14ac:dyDescent="0.3">
      <c r="A778" s="47"/>
      <c r="B778" s="40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spans="1:26" ht="15.75" customHeight="1" x14ac:dyDescent="0.3">
      <c r="A779" s="47"/>
      <c r="B779" s="40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spans="1:26" ht="15.75" customHeight="1" x14ac:dyDescent="0.3">
      <c r="A780" s="47"/>
      <c r="B780" s="40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spans="1:26" ht="15.75" customHeight="1" x14ac:dyDescent="0.3">
      <c r="A781" s="47"/>
      <c r="B781" s="40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spans="1:26" ht="15.75" customHeight="1" x14ac:dyDescent="0.3">
      <c r="A782" s="47"/>
      <c r="B782" s="40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spans="1:26" ht="15.75" customHeight="1" x14ac:dyDescent="0.3">
      <c r="A783" s="47"/>
      <c r="B783" s="40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spans="1:26" ht="15.75" customHeight="1" x14ac:dyDescent="0.3">
      <c r="A784" s="47"/>
      <c r="B784" s="40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spans="1:26" ht="15.75" customHeight="1" x14ac:dyDescent="0.3">
      <c r="A785" s="47"/>
      <c r="B785" s="40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spans="1:26" ht="15.75" customHeight="1" x14ac:dyDescent="0.3">
      <c r="A786" s="47"/>
      <c r="B786" s="40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spans="1:26" ht="15.75" customHeight="1" x14ac:dyDescent="0.3">
      <c r="A787" s="47"/>
      <c r="B787" s="40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spans="1:26" ht="15.75" customHeight="1" x14ac:dyDescent="0.3">
      <c r="A788" s="47"/>
      <c r="B788" s="40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spans="1:26" ht="15.75" customHeight="1" x14ac:dyDescent="0.3">
      <c r="A789" s="47"/>
      <c r="B789" s="40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spans="1:26" ht="15.75" customHeight="1" x14ac:dyDescent="0.3">
      <c r="A790" s="47"/>
      <c r="B790" s="40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spans="1:26" ht="15.75" customHeight="1" x14ac:dyDescent="0.3">
      <c r="A791" s="47"/>
      <c r="B791" s="40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spans="1:26" ht="15.75" customHeight="1" x14ac:dyDescent="0.3">
      <c r="A792" s="47"/>
      <c r="B792" s="40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spans="1:26" ht="15.75" customHeight="1" x14ac:dyDescent="0.3">
      <c r="A793" s="47"/>
      <c r="B793" s="40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spans="1:26" ht="15.75" customHeight="1" x14ac:dyDescent="0.3">
      <c r="A794" s="47"/>
      <c r="B794" s="40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spans="1:26" ht="15.75" customHeight="1" x14ac:dyDescent="0.3">
      <c r="A795" s="47"/>
      <c r="B795" s="40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spans="1:26" ht="15.75" customHeight="1" x14ac:dyDescent="0.3">
      <c r="A796" s="47"/>
      <c r="B796" s="40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spans="1:26" ht="15.75" customHeight="1" x14ac:dyDescent="0.3">
      <c r="A797" s="47"/>
      <c r="B797" s="40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spans="1:26" ht="15.75" customHeight="1" x14ac:dyDescent="0.3">
      <c r="A798" s="47"/>
      <c r="B798" s="40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spans="1:26" ht="15.75" customHeight="1" x14ac:dyDescent="0.3">
      <c r="A799" s="47"/>
      <c r="B799" s="40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spans="1:26" ht="15.75" customHeight="1" x14ac:dyDescent="0.3">
      <c r="A800" s="47"/>
      <c r="B800" s="40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spans="1:26" ht="15.75" customHeight="1" x14ac:dyDescent="0.3">
      <c r="A801" s="47"/>
      <c r="B801" s="40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spans="1:26" ht="15.75" customHeight="1" x14ac:dyDescent="0.3">
      <c r="A802" s="47"/>
      <c r="B802" s="40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spans="1:26" ht="15.75" customHeight="1" x14ac:dyDescent="0.3">
      <c r="A803" s="47"/>
      <c r="B803" s="40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spans="1:26" ht="15.75" customHeight="1" x14ac:dyDescent="0.3">
      <c r="A804" s="47"/>
      <c r="B804" s="40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spans="1:26" ht="15.75" customHeight="1" x14ac:dyDescent="0.3">
      <c r="A805" s="47"/>
      <c r="B805" s="40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spans="1:26" ht="15.75" customHeight="1" x14ac:dyDescent="0.3">
      <c r="A806" s="47"/>
      <c r="B806" s="40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spans="1:26" ht="15.75" customHeight="1" x14ac:dyDescent="0.3">
      <c r="A807" s="47"/>
      <c r="B807" s="40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spans="1:26" ht="15.75" customHeight="1" x14ac:dyDescent="0.3">
      <c r="A808" s="47"/>
      <c r="B808" s="40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spans="1:26" ht="15.75" customHeight="1" x14ac:dyDescent="0.3">
      <c r="A809" s="47"/>
      <c r="B809" s="40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spans="1:26" ht="15.75" customHeight="1" x14ac:dyDescent="0.3">
      <c r="A810" s="47"/>
      <c r="B810" s="40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spans="1:26" ht="15.75" customHeight="1" x14ac:dyDescent="0.3">
      <c r="A811" s="47"/>
      <c r="B811" s="40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spans="1:26" ht="15.75" customHeight="1" x14ac:dyDescent="0.3">
      <c r="A812" s="47"/>
      <c r="B812" s="40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spans="1:26" ht="15.75" customHeight="1" x14ac:dyDescent="0.3">
      <c r="A813" s="47"/>
      <c r="B813" s="40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spans="1:26" ht="15.75" customHeight="1" x14ac:dyDescent="0.3">
      <c r="A814" s="47"/>
      <c r="B814" s="40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spans="1:26" ht="15.75" customHeight="1" x14ac:dyDescent="0.3">
      <c r="A815" s="47"/>
      <c r="B815" s="40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spans="1:26" ht="15.75" customHeight="1" x14ac:dyDescent="0.3">
      <c r="A816" s="47"/>
      <c r="B816" s="40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spans="1:26" ht="15.75" customHeight="1" x14ac:dyDescent="0.3">
      <c r="A817" s="47"/>
      <c r="B817" s="40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spans="1:26" ht="15.75" customHeight="1" x14ac:dyDescent="0.3">
      <c r="A818" s="47"/>
      <c r="B818" s="40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spans="1:26" ht="15.75" customHeight="1" x14ac:dyDescent="0.3">
      <c r="A819" s="47"/>
      <c r="B819" s="40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spans="1:26" ht="15.75" customHeight="1" x14ac:dyDescent="0.3">
      <c r="A820" s="47"/>
      <c r="B820" s="40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spans="1:26" ht="15.75" customHeight="1" x14ac:dyDescent="0.3">
      <c r="A821" s="47"/>
      <c r="B821" s="40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spans="1:26" ht="15.75" customHeight="1" x14ac:dyDescent="0.3">
      <c r="A822" s="47"/>
      <c r="B822" s="40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spans="1:26" ht="15.75" customHeight="1" x14ac:dyDescent="0.3">
      <c r="A823" s="47"/>
      <c r="B823" s="40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spans="1:26" ht="15.75" customHeight="1" x14ac:dyDescent="0.3">
      <c r="A824" s="47"/>
      <c r="B824" s="40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spans="1:26" ht="15.75" customHeight="1" x14ac:dyDescent="0.3">
      <c r="A825" s="47"/>
      <c r="B825" s="40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spans="1:26" ht="15.75" customHeight="1" x14ac:dyDescent="0.3">
      <c r="A826" s="47"/>
      <c r="B826" s="40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spans="1:26" ht="15.75" customHeight="1" x14ac:dyDescent="0.3">
      <c r="A827" s="47"/>
      <c r="B827" s="40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spans="1:26" ht="15.75" customHeight="1" x14ac:dyDescent="0.3">
      <c r="A828" s="47"/>
      <c r="B828" s="40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spans="1:26" ht="15.75" customHeight="1" x14ac:dyDescent="0.3">
      <c r="A829" s="47"/>
      <c r="B829" s="40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spans="1:26" ht="15.75" customHeight="1" x14ac:dyDescent="0.3">
      <c r="A830" s="47"/>
      <c r="B830" s="40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spans="1:26" ht="15.75" customHeight="1" x14ac:dyDescent="0.3">
      <c r="A831" s="47"/>
      <c r="B831" s="40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spans="1:26" ht="15.75" customHeight="1" x14ac:dyDescent="0.3">
      <c r="A832" s="47"/>
      <c r="B832" s="40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spans="1:26" ht="15.75" customHeight="1" x14ac:dyDescent="0.3">
      <c r="A833" s="47"/>
      <c r="B833" s="40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spans="1:26" ht="15.75" customHeight="1" x14ac:dyDescent="0.3">
      <c r="A834" s="47"/>
      <c r="B834" s="40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spans="1:26" ht="15.75" customHeight="1" x14ac:dyDescent="0.3">
      <c r="A835" s="47"/>
      <c r="B835" s="40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spans="1:26" ht="15.75" customHeight="1" x14ac:dyDescent="0.3">
      <c r="A836" s="47"/>
      <c r="B836" s="40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spans="1:26" ht="15.75" customHeight="1" x14ac:dyDescent="0.3">
      <c r="A837" s="47"/>
      <c r="B837" s="40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spans="1:26" ht="15.75" customHeight="1" x14ac:dyDescent="0.3">
      <c r="A838" s="47"/>
      <c r="B838" s="40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spans="1:26" ht="15.75" customHeight="1" x14ac:dyDescent="0.3">
      <c r="A839" s="47"/>
      <c r="B839" s="40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spans="1:26" ht="15.75" customHeight="1" x14ac:dyDescent="0.3">
      <c r="A840" s="47"/>
      <c r="B840" s="40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spans="1:26" ht="15.75" customHeight="1" x14ac:dyDescent="0.3">
      <c r="A841" s="47"/>
      <c r="B841" s="40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spans="1:26" ht="15.75" customHeight="1" x14ac:dyDescent="0.3">
      <c r="A842" s="47"/>
      <c r="B842" s="40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spans="1:26" ht="15.75" customHeight="1" x14ac:dyDescent="0.3">
      <c r="A843" s="47"/>
      <c r="B843" s="40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spans="1:26" ht="15.75" customHeight="1" x14ac:dyDescent="0.3">
      <c r="A844" s="47"/>
      <c r="B844" s="40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spans="1:26" ht="15.75" customHeight="1" x14ac:dyDescent="0.3">
      <c r="A845" s="47"/>
      <c r="B845" s="40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spans="1:26" ht="15.75" customHeight="1" x14ac:dyDescent="0.3">
      <c r="A846" s="47"/>
      <c r="B846" s="40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spans="1:26" ht="15.75" customHeight="1" x14ac:dyDescent="0.3">
      <c r="A847" s="47"/>
      <c r="B847" s="40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spans="1:26" ht="15.75" customHeight="1" x14ac:dyDescent="0.3">
      <c r="A848" s="47"/>
      <c r="B848" s="40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spans="1:26" ht="15.75" customHeight="1" x14ac:dyDescent="0.3">
      <c r="A849" s="47"/>
      <c r="B849" s="40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spans="1:26" ht="15.75" customHeight="1" x14ac:dyDescent="0.3">
      <c r="A850" s="47"/>
      <c r="B850" s="40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spans="1:26" ht="15.75" customHeight="1" x14ac:dyDescent="0.3">
      <c r="A851" s="47"/>
      <c r="B851" s="40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spans="1:26" ht="15.75" customHeight="1" x14ac:dyDescent="0.3">
      <c r="A852" s="47"/>
      <c r="B852" s="40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spans="1:26" ht="15.75" customHeight="1" x14ac:dyDescent="0.3">
      <c r="A853" s="47"/>
      <c r="B853" s="40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spans="1:26" ht="15.75" customHeight="1" x14ac:dyDescent="0.3">
      <c r="A854" s="47"/>
      <c r="B854" s="40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spans="1:26" ht="15.75" customHeight="1" x14ac:dyDescent="0.3">
      <c r="A855" s="47"/>
      <c r="B855" s="40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spans="1:26" ht="15.75" customHeight="1" x14ac:dyDescent="0.3">
      <c r="A856" s="47"/>
      <c r="B856" s="40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spans="1:26" ht="15.75" customHeight="1" x14ac:dyDescent="0.3">
      <c r="A857" s="47"/>
      <c r="B857" s="40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spans="1:26" ht="15.75" customHeight="1" x14ac:dyDescent="0.3">
      <c r="A858" s="47"/>
      <c r="B858" s="40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spans="1:26" ht="15.75" customHeight="1" x14ac:dyDescent="0.3">
      <c r="A859" s="47"/>
      <c r="B859" s="40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spans="1:26" ht="15.75" customHeight="1" x14ac:dyDescent="0.3">
      <c r="A860" s="47"/>
      <c r="B860" s="40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spans="1:26" ht="15.75" customHeight="1" x14ac:dyDescent="0.3">
      <c r="A861" s="47"/>
      <c r="B861" s="40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spans="1:26" ht="15.75" customHeight="1" x14ac:dyDescent="0.3">
      <c r="A862" s="47"/>
      <c r="B862" s="40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spans="1:26" ht="15.75" customHeight="1" x14ac:dyDescent="0.3">
      <c r="A863" s="47"/>
      <c r="B863" s="40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spans="1:26" ht="15.75" customHeight="1" x14ac:dyDescent="0.3">
      <c r="A864" s="47"/>
      <c r="B864" s="40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spans="1:26" ht="15.75" customHeight="1" x14ac:dyDescent="0.3">
      <c r="A865" s="47"/>
      <c r="B865" s="40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spans="1:26" ht="15.75" customHeight="1" x14ac:dyDescent="0.3">
      <c r="A866" s="47"/>
      <c r="B866" s="40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spans="1:26" ht="15.75" customHeight="1" x14ac:dyDescent="0.3">
      <c r="A867" s="47"/>
      <c r="B867" s="40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spans="1:26" ht="15.75" customHeight="1" x14ac:dyDescent="0.3">
      <c r="A868" s="47"/>
      <c r="B868" s="40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spans="1:26" ht="15.75" customHeight="1" x14ac:dyDescent="0.3">
      <c r="A869" s="47"/>
      <c r="B869" s="40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spans="1:26" ht="15.75" customHeight="1" x14ac:dyDescent="0.3">
      <c r="A870" s="47"/>
      <c r="B870" s="40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spans="1:26" ht="15.75" customHeight="1" x14ac:dyDescent="0.3">
      <c r="A871" s="47"/>
      <c r="B871" s="40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spans="1:26" ht="15.75" customHeight="1" x14ac:dyDescent="0.3">
      <c r="A872" s="47"/>
      <c r="B872" s="40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spans="1:26" ht="15.75" customHeight="1" x14ac:dyDescent="0.3">
      <c r="A873" s="47"/>
      <c r="B873" s="40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spans="1:26" ht="15.75" customHeight="1" x14ac:dyDescent="0.3">
      <c r="A874" s="47"/>
      <c r="B874" s="40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spans="1:26" ht="15.75" customHeight="1" x14ac:dyDescent="0.3">
      <c r="A875" s="47"/>
      <c r="B875" s="40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spans="1:26" ht="15.75" customHeight="1" x14ac:dyDescent="0.3">
      <c r="A876" s="47"/>
      <c r="B876" s="40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spans="1:26" ht="15.75" customHeight="1" x14ac:dyDescent="0.3">
      <c r="A877" s="47"/>
      <c r="B877" s="40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spans="1:26" ht="15.75" customHeight="1" x14ac:dyDescent="0.3">
      <c r="A878" s="47"/>
      <c r="B878" s="40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spans="1:26" ht="15.75" customHeight="1" x14ac:dyDescent="0.3">
      <c r="A879" s="47"/>
      <c r="B879" s="40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spans="1:26" ht="15.75" customHeight="1" x14ac:dyDescent="0.3">
      <c r="A880" s="47"/>
      <c r="B880" s="40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spans="1:26" ht="15.75" customHeight="1" x14ac:dyDescent="0.3">
      <c r="A881" s="47"/>
      <c r="B881" s="40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spans="1:26" ht="15.75" customHeight="1" x14ac:dyDescent="0.3">
      <c r="A882" s="47"/>
      <c r="B882" s="40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spans="1:26" ht="15.75" customHeight="1" x14ac:dyDescent="0.3">
      <c r="A883" s="47"/>
      <c r="B883" s="40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spans="1:26" ht="15.75" customHeight="1" x14ac:dyDescent="0.3">
      <c r="A884" s="47"/>
      <c r="B884" s="40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spans="1:26" ht="15.75" customHeight="1" x14ac:dyDescent="0.3">
      <c r="A885" s="47"/>
      <c r="B885" s="40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spans="1:26" ht="15.75" customHeight="1" x14ac:dyDescent="0.3">
      <c r="A886" s="47"/>
      <c r="B886" s="40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spans="1:26" ht="15.75" customHeight="1" x14ac:dyDescent="0.3">
      <c r="A887" s="47"/>
      <c r="B887" s="40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spans="1:26" ht="15.75" customHeight="1" x14ac:dyDescent="0.3">
      <c r="A888" s="47"/>
      <c r="B888" s="40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spans="1:26" ht="15.75" customHeight="1" x14ac:dyDescent="0.3">
      <c r="A889" s="47"/>
      <c r="B889" s="40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spans="1:26" ht="15.75" customHeight="1" x14ac:dyDescent="0.3">
      <c r="A890" s="47"/>
      <c r="B890" s="40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spans="1:26" ht="15.75" customHeight="1" x14ac:dyDescent="0.3">
      <c r="A891" s="47"/>
      <c r="B891" s="40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spans="1:26" ht="15.75" customHeight="1" x14ac:dyDescent="0.3">
      <c r="A892" s="47"/>
      <c r="B892" s="40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spans="1:26" ht="15.75" customHeight="1" x14ac:dyDescent="0.3">
      <c r="A893" s="47"/>
      <c r="B893" s="40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spans="1:26" ht="15.75" customHeight="1" x14ac:dyDescent="0.3">
      <c r="A894" s="47"/>
      <c r="B894" s="40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spans="1:26" ht="15.75" customHeight="1" x14ac:dyDescent="0.3">
      <c r="A895" s="47"/>
      <c r="B895" s="40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spans="1:26" ht="15.75" customHeight="1" x14ac:dyDescent="0.3">
      <c r="A896" s="47"/>
      <c r="B896" s="40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spans="1:26" ht="15.75" customHeight="1" x14ac:dyDescent="0.3">
      <c r="A897" s="47"/>
      <c r="B897" s="40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spans="1:26" ht="15.75" customHeight="1" x14ac:dyDescent="0.3">
      <c r="A898" s="47"/>
      <c r="B898" s="40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spans="1:26" ht="15.75" customHeight="1" x14ac:dyDescent="0.3">
      <c r="A899" s="47"/>
      <c r="B899" s="40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spans="1:26" ht="15.75" customHeight="1" x14ac:dyDescent="0.3">
      <c r="A900" s="47"/>
      <c r="B900" s="40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spans="1:26" ht="15.75" customHeight="1" x14ac:dyDescent="0.3">
      <c r="A901" s="47"/>
      <c r="B901" s="40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spans="1:26" ht="15.75" customHeight="1" x14ac:dyDescent="0.3">
      <c r="A902" s="47"/>
      <c r="B902" s="40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spans="1:26" ht="15.75" customHeight="1" x14ac:dyDescent="0.3">
      <c r="A903" s="47"/>
      <c r="B903" s="40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spans="1:26" ht="15.75" customHeight="1" x14ac:dyDescent="0.3">
      <c r="A904" s="47"/>
      <c r="B904" s="40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spans="1:26" ht="15.75" customHeight="1" x14ac:dyDescent="0.3">
      <c r="A905" s="47"/>
      <c r="B905" s="40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spans="1:26" ht="15.75" customHeight="1" x14ac:dyDescent="0.3">
      <c r="A906" s="47"/>
      <c r="B906" s="40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spans="1:26" ht="15.75" customHeight="1" x14ac:dyDescent="0.3">
      <c r="A907" s="47"/>
      <c r="B907" s="40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spans="1:26" ht="15.75" customHeight="1" x14ac:dyDescent="0.3">
      <c r="A908" s="47"/>
      <c r="B908" s="40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spans="1:26" ht="15.75" customHeight="1" x14ac:dyDescent="0.3">
      <c r="A909" s="47"/>
      <c r="B909" s="40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spans="1:26" ht="15.75" customHeight="1" x14ac:dyDescent="0.3">
      <c r="A910" s="47"/>
      <c r="B910" s="40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spans="1:26" ht="15.75" customHeight="1" x14ac:dyDescent="0.3">
      <c r="A911" s="47"/>
      <c r="B911" s="40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spans="1:26" ht="15.75" customHeight="1" x14ac:dyDescent="0.3">
      <c r="A912" s="47"/>
      <c r="B912" s="40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spans="1:26" ht="15.75" customHeight="1" x14ac:dyDescent="0.3">
      <c r="A913" s="47"/>
      <c r="B913" s="40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spans="1:26" ht="15.75" customHeight="1" x14ac:dyDescent="0.3">
      <c r="A914" s="47"/>
      <c r="B914" s="40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spans="1:26" ht="15.75" customHeight="1" x14ac:dyDescent="0.3">
      <c r="A915" s="47"/>
      <c r="B915" s="40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spans="1:26" ht="15.75" customHeight="1" x14ac:dyDescent="0.3">
      <c r="A916" s="47"/>
      <c r="B916" s="40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spans="1:26" ht="15.75" customHeight="1" x14ac:dyDescent="0.3">
      <c r="A917" s="47"/>
      <c r="B917" s="40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spans="1:26" ht="15.75" customHeight="1" x14ac:dyDescent="0.3">
      <c r="A918" s="47"/>
      <c r="B918" s="40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spans="1:26" ht="15.75" customHeight="1" x14ac:dyDescent="0.3">
      <c r="A919" s="47"/>
      <c r="B919" s="40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spans="1:26" ht="15.75" customHeight="1" x14ac:dyDescent="0.3">
      <c r="A920" s="47"/>
      <c r="B920" s="40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spans="1:26" ht="15.75" customHeight="1" x14ac:dyDescent="0.3">
      <c r="A921" s="47"/>
      <c r="B921" s="40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spans="1:26" ht="15.75" customHeight="1" x14ac:dyDescent="0.3">
      <c r="A922" s="47"/>
      <c r="B922" s="40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spans="1:26" ht="15.75" customHeight="1" x14ac:dyDescent="0.3">
      <c r="A923" s="47"/>
      <c r="B923" s="40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spans="1:26" ht="15.75" customHeight="1" x14ac:dyDescent="0.3">
      <c r="A924" s="47"/>
      <c r="B924" s="40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spans="1:26" ht="15.75" customHeight="1" x14ac:dyDescent="0.3">
      <c r="A925" s="47"/>
      <c r="B925" s="40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spans="1:26" ht="15.75" customHeight="1" x14ac:dyDescent="0.3">
      <c r="A926" s="47"/>
      <c r="B926" s="40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spans="1:26" ht="15.75" customHeight="1" x14ac:dyDescent="0.3">
      <c r="A927" s="47"/>
      <c r="B927" s="40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spans="1:26" ht="15.75" customHeight="1" x14ac:dyDescent="0.3">
      <c r="A928" s="47"/>
      <c r="B928" s="40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spans="1:26" ht="15.75" customHeight="1" x14ac:dyDescent="0.3">
      <c r="A929" s="47"/>
      <c r="B929" s="40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spans="1:26" ht="15.75" customHeight="1" x14ac:dyDescent="0.3">
      <c r="A930" s="47"/>
      <c r="B930" s="40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spans="1:26" ht="15.75" customHeight="1" x14ac:dyDescent="0.3">
      <c r="A931" s="47"/>
      <c r="B931" s="40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spans="1:26" ht="15.75" customHeight="1" x14ac:dyDescent="0.3">
      <c r="A932" s="47"/>
      <c r="B932" s="40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spans="1:26" ht="15.75" customHeight="1" x14ac:dyDescent="0.3">
      <c r="A933" s="47"/>
      <c r="B933" s="40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spans="1:26" ht="15.75" customHeight="1" x14ac:dyDescent="0.3">
      <c r="A934" s="47"/>
      <c r="B934" s="40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spans="1:26" ht="15.75" customHeight="1" x14ac:dyDescent="0.3">
      <c r="A935" s="47"/>
      <c r="B935" s="40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spans="1:26" ht="15.75" customHeight="1" x14ac:dyDescent="0.3">
      <c r="A936" s="47"/>
      <c r="B936" s="40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spans="1:26" ht="15.75" customHeight="1" x14ac:dyDescent="0.3">
      <c r="A937" s="47"/>
      <c r="B937" s="40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spans="1:26" ht="15.75" customHeight="1" x14ac:dyDescent="0.3">
      <c r="A938" s="47"/>
      <c r="B938" s="40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spans="1:26" ht="15.75" customHeight="1" x14ac:dyDescent="0.3">
      <c r="A939" s="47"/>
      <c r="B939" s="40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spans="1:26" ht="15.75" customHeight="1" x14ac:dyDescent="0.3">
      <c r="A940" s="47"/>
      <c r="B940" s="40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spans="1:26" ht="15.75" customHeight="1" x14ac:dyDescent="0.3">
      <c r="A941" s="47"/>
      <c r="B941" s="40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spans="1:26" ht="15.75" customHeight="1" x14ac:dyDescent="0.3">
      <c r="A942" s="47"/>
      <c r="B942" s="40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spans="1:26" ht="15.75" customHeight="1" x14ac:dyDescent="0.3">
      <c r="A943" s="47"/>
      <c r="B943" s="40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spans="1:26" ht="15.75" customHeight="1" x14ac:dyDescent="0.3">
      <c r="A944" s="47"/>
      <c r="B944" s="40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spans="1:26" ht="15.75" customHeight="1" x14ac:dyDescent="0.3">
      <c r="A945" s="47"/>
      <c r="B945" s="40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spans="1:26" ht="15.75" customHeight="1" x14ac:dyDescent="0.3">
      <c r="A946" s="47"/>
      <c r="B946" s="40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spans="1:26" ht="15.75" customHeight="1" x14ac:dyDescent="0.3">
      <c r="A947" s="47"/>
      <c r="B947" s="40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spans="1:26" ht="15.75" customHeight="1" x14ac:dyDescent="0.3">
      <c r="A948" s="47"/>
      <c r="B948" s="40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spans="1:26" ht="15.75" customHeight="1" x14ac:dyDescent="0.3">
      <c r="A949" s="47"/>
      <c r="B949" s="40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spans="1:26" ht="15.75" customHeight="1" x14ac:dyDescent="0.3">
      <c r="A950" s="47"/>
      <c r="B950" s="40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spans="1:26" ht="15.75" customHeight="1" x14ac:dyDescent="0.3">
      <c r="A951" s="47"/>
      <c r="B951" s="40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spans="1:26" ht="15.75" customHeight="1" x14ac:dyDescent="0.3">
      <c r="A952" s="47"/>
      <c r="B952" s="40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spans="1:26" ht="15.75" customHeight="1" x14ac:dyDescent="0.3">
      <c r="A953" s="47"/>
      <c r="B953" s="40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spans="1:26" ht="15.75" customHeight="1" x14ac:dyDescent="0.3">
      <c r="A954" s="47"/>
      <c r="B954" s="40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spans="1:26" ht="15.75" customHeight="1" x14ac:dyDescent="0.3">
      <c r="A955" s="47"/>
      <c r="B955" s="40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spans="1:26" ht="15.75" customHeight="1" x14ac:dyDescent="0.3">
      <c r="A956" s="47"/>
      <c r="B956" s="40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spans="1:26" ht="15.75" customHeight="1" x14ac:dyDescent="0.3">
      <c r="A957" s="47"/>
      <c r="B957" s="40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spans="1:26" ht="15.75" customHeight="1" x14ac:dyDescent="0.3">
      <c r="A958" s="47"/>
      <c r="B958" s="40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spans="1:26" ht="15.75" customHeight="1" x14ac:dyDescent="0.3">
      <c r="A959" s="47"/>
      <c r="B959" s="40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spans="1:26" ht="15.75" customHeight="1" x14ac:dyDescent="0.3">
      <c r="A960" s="47"/>
      <c r="B960" s="40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spans="1:26" ht="15.75" customHeight="1" x14ac:dyDescent="0.3">
      <c r="A961" s="47"/>
      <c r="B961" s="40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spans="1:26" ht="15.75" customHeight="1" x14ac:dyDescent="0.3">
      <c r="A962" s="47"/>
      <c r="B962" s="40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spans="1:26" ht="15.75" customHeight="1" x14ac:dyDescent="0.3">
      <c r="A963" s="47"/>
      <c r="B963" s="40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spans="1:26" ht="15.75" customHeight="1" x14ac:dyDescent="0.3">
      <c r="A964" s="47"/>
      <c r="B964" s="40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spans="1:26" ht="15.75" customHeight="1" x14ac:dyDescent="0.3">
      <c r="A965" s="47"/>
      <c r="B965" s="40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spans="1:26" ht="15.75" customHeight="1" x14ac:dyDescent="0.3">
      <c r="A966" s="47"/>
      <c r="B966" s="40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spans="1:26" ht="15.75" customHeight="1" x14ac:dyDescent="0.3">
      <c r="A967" s="47"/>
      <c r="B967" s="40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spans="1:26" ht="15.75" customHeight="1" x14ac:dyDescent="0.3">
      <c r="A968" s="47"/>
      <c r="B968" s="40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spans="1:26" ht="15.75" customHeight="1" x14ac:dyDescent="0.3">
      <c r="A969" s="47"/>
      <c r="B969" s="40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spans="1:26" ht="15.75" customHeight="1" x14ac:dyDescent="0.3">
      <c r="A970" s="47"/>
      <c r="B970" s="40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spans="1:26" ht="15.75" customHeight="1" x14ac:dyDescent="0.3">
      <c r="A971" s="47"/>
      <c r="B971" s="40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spans="1:26" ht="15.75" customHeight="1" x14ac:dyDescent="0.3">
      <c r="A972" s="47"/>
      <c r="B972" s="40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spans="1:26" ht="15.75" customHeight="1" x14ac:dyDescent="0.3">
      <c r="A973" s="47"/>
      <c r="B973" s="40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spans="1:26" ht="15.75" customHeight="1" x14ac:dyDescent="0.3">
      <c r="A974" s="47"/>
      <c r="B974" s="40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spans="1:26" ht="15.75" customHeight="1" x14ac:dyDescent="0.3">
      <c r="A975" s="47"/>
      <c r="B975" s="40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spans="1:26" ht="15.75" customHeight="1" x14ac:dyDescent="0.3">
      <c r="A976" s="47"/>
      <c r="B976" s="40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spans="1:26" ht="15.75" customHeight="1" x14ac:dyDescent="0.3">
      <c r="A977" s="47"/>
      <c r="B977" s="40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spans="1:26" ht="15.75" customHeight="1" x14ac:dyDescent="0.3">
      <c r="A978" s="47"/>
      <c r="B978" s="40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spans="1:26" ht="15.75" customHeight="1" x14ac:dyDescent="0.3">
      <c r="A979" s="47"/>
      <c r="B979" s="40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spans="1:26" ht="15.75" customHeight="1" x14ac:dyDescent="0.3">
      <c r="A980" s="47"/>
      <c r="B980" s="40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spans="1:26" ht="15.75" customHeight="1" x14ac:dyDescent="0.3">
      <c r="A981" s="47"/>
      <c r="B981" s="40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spans="1:26" ht="15.75" customHeight="1" x14ac:dyDescent="0.3">
      <c r="A982" s="47"/>
      <c r="B982" s="40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spans="1:26" ht="15.75" customHeight="1" x14ac:dyDescent="0.3">
      <c r="A983" s="47"/>
      <c r="B983" s="40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spans="1:26" ht="15.75" customHeight="1" x14ac:dyDescent="0.3">
      <c r="A984" s="47"/>
      <c r="B984" s="40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spans="1:26" ht="15.75" customHeight="1" x14ac:dyDescent="0.3">
      <c r="A985" s="47"/>
      <c r="B985" s="40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spans="1:26" ht="15.75" customHeight="1" x14ac:dyDescent="0.3">
      <c r="A986" s="47"/>
      <c r="B986" s="40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spans="1:26" ht="15.75" customHeight="1" x14ac:dyDescent="0.3">
      <c r="A987" s="47"/>
      <c r="B987" s="40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spans="1:26" ht="15.75" customHeight="1" x14ac:dyDescent="0.3">
      <c r="A988" s="47"/>
      <c r="B988" s="40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spans="1:26" ht="15.75" customHeight="1" x14ac:dyDescent="0.3">
      <c r="A989" s="47"/>
      <c r="B989" s="40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spans="1:26" ht="15.75" customHeight="1" x14ac:dyDescent="0.3">
      <c r="A990" s="47"/>
      <c r="B990" s="40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spans="1:26" ht="15.75" customHeight="1" x14ac:dyDescent="0.3">
      <c r="A991" s="47"/>
      <c r="B991" s="40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spans="1:26" ht="15.75" customHeight="1" x14ac:dyDescent="0.3">
      <c r="A992" s="47"/>
      <c r="B992" s="40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spans="1:26" ht="15.75" customHeight="1" x14ac:dyDescent="0.3">
      <c r="A993" s="47"/>
      <c r="B993" s="40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spans="1:26" ht="15.75" customHeight="1" x14ac:dyDescent="0.3">
      <c r="A994" s="47"/>
      <c r="B994" s="40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spans="1:26" ht="15.75" customHeight="1" x14ac:dyDescent="0.3">
      <c r="A995" s="47"/>
      <c r="B995" s="40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spans="1:26" ht="15.75" customHeight="1" x14ac:dyDescent="0.3">
      <c r="A996" s="47"/>
      <c r="B996" s="40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spans="1:26" ht="15.75" customHeight="1" x14ac:dyDescent="0.3">
      <c r="A997" s="47"/>
      <c r="B997" s="40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spans="1:26" ht="15.75" customHeight="1" x14ac:dyDescent="0.3">
      <c r="A998" s="47"/>
      <c r="B998" s="40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spans="1:26" ht="15.75" customHeight="1" x14ac:dyDescent="0.3">
      <c r="A999" s="47"/>
      <c r="B999" s="40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 spans="1:26" ht="15.75" customHeight="1" x14ac:dyDescent="0.3">
      <c r="A1000" s="47"/>
      <c r="B1000" s="40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</sheetData>
  <mergeCells count="1">
    <mergeCell ref="A1:B1"/>
  </mergeCells>
  <pageMargins left="0.7" right="0.7" top="0.75" bottom="0.75" header="0" footer="0"/>
  <pageSetup paperSize="9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99"/>
  <sheetViews>
    <sheetView showGridLines="0" tabSelected="1" workbookViewId="0">
      <selection activeCell="A7" sqref="A7"/>
    </sheetView>
  </sheetViews>
  <sheetFormatPr baseColWidth="10" defaultColWidth="11.19921875" defaultRowHeight="15" customHeight="1" x14ac:dyDescent="0.3"/>
  <cols>
    <col min="1" max="1" width="51.09765625" customWidth="1"/>
    <col min="2" max="2" width="36.69921875" customWidth="1"/>
    <col min="3" max="25" width="10.59765625" customWidth="1"/>
  </cols>
  <sheetData>
    <row r="1" spans="1:2" ht="15.75" customHeight="1" x14ac:dyDescent="0.45">
      <c r="A1" s="115" t="s">
        <v>289</v>
      </c>
      <c r="B1" s="116"/>
    </row>
    <row r="2" spans="1:2" ht="81.75" customHeight="1" x14ac:dyDescent="0.3">
      <c r="A2" s="2"/>
      <c r="B2" s="69" t="s">
        <v>290</v>
      </c>
    </row>
    <row r="3" spans="1:2" ht="15.75" customHeight="1" x14ac:dyDescent="0.3">
      <c r="A3" s="70" t="s">
        <v>291</v>
      </c>
      <c r="B3" s="71" t="s">
        <v>292</v>
      </c>
    </row>
    <row r="4" spans="1:2" ht="15.75" customHeight="1" x14ac:dyDescent="0.3">
      <c r="A4" s="72"/>
      <c r="B4" s="73"/>
    </row>
    <row r="5" spans="1:2" ht="42" customHeight="1" x14ac:dyDescent="0.3">
      <c r="A5" s="23" t="s">
        <v>293</v>
      </c>
      <c r="B5" s="74">
        <f>'ANNEXE 2 AE'!AT30</f>
        <v>0</v>
      </c>
    </row>
    <row r="6" spans="1:2" ht="42" customHeight="1" x14ac:dyDescent="0.3">
      <c r="A6" s="23" t="s">
        <v>294</v>
      </c>
      <c r="B6" s="75">
        <f>B5*'ANNEXE 3 AE'!B35</f>
        <v>0</v>
      </c>
    </row>
    <row r="7" spans="1:2" ht="42" customHeight="1" x14ac:dyDescent="0.3">
      <c r="A7" s="23" t="s">
        <v>295</v>
      </c>
      <c r="B7" s="75">
        <f>'ANNEXE 4 AE'!B29</f>
        <v>0</v>
      </c>
    </row>
    <row r="8" spans="1:2" ht="42" customHeight="1" x14ac:dyDescent="0.3">
      <c r="A8" s="23" t="s">
        <v>296</v>
      </c>
      <c r="B8" s="75">
        <f>'ANNEXE 4 AE'!B36</f>
        <v>0</v>
      </c>
    </row>
    <row r="9" spans="1:2" ht="15.75" customHeight="1" x14ac:dyDescent="0.3">
      <c r="A9" s="72"/>
      <c r="B9" s="76"/>
    </row>
    <row r="10" spans="1:2" ht="57" customHeight="1" x14ac:dyDescent="0.3">
      <c r="A10" s="78" t="s">
        <v>297</v>
      </c>
      <c r="B10" s="79">
        <f t="shared" ref="B10" si="0">SUM(B5:B8)</f>
        <v>0</v>
      </c>
    </row>
    <row r="11" spans="1:2" ht="15.75" customHeight="1" x14ac:dyDescent="0.3">
      <c r="A11" s="72"/>
      <c r="B11" s="76"/>
    </row>
    <row r="12" spans="1:2" ht="30.75" customHeight="1" x14ac:dyDescent="0.3">
      <c r="A12" s="80" t="s">
        <v>298</v>
      </c>
      <c r="B12" s="76"/>
    </row>
    <row r="13" spans="1:2" ht="30" customHeight="1" x14ac:dyDescent="0.3">
      <c r="A13" s="81"/>
      <c r="B13" s="76"/>
    </row>
    <row r="14" spans="1:2" ht="15.75" customHeight="1" x14ac:dyDescent="0.3">
      <c r="A14" s="72"/>
      <c r="B14" s="82"/>
    </row>
    <row r="15" spans="1:2" ht="15.75" customHeight="1" x14ac:dyDescent="0.3">
      <c r="A15" s="72"/>
      <c r="B15" s="77"/>
    </row>
    <row r="16" spans="1:2" ht="67.5" customHeight="1" x14ac:dyDescent="0.3">
      <c r="A16" s="83" t="s">
        <v>299</v>
      </c>
      <c r="B16" s="84"/>
    </row>
    <row r="17" spans="1:2" ht="15.75" customHeight="1" x14ac:dyDescent="0.3">
      <c r="A17" s="72"/>
      <c r="B17" s="77"/>
    </row>
    <row r="18" spans="1:2" ht="15.75" customHeight="1" x14ac:dyDescent="0.3"/>
    <row r="19" spans="1:2" ht="15.75" customHeight="1" x14ac:dyDescent="0.3"/>
    <row r="20" spans="1:2" ht="15.75" customHeight="1" x14ac:dyDescent="0.3"/>
    <row r="21" spans="1:2" ht="15.75" customHeight="1" x14ac:dyDescent="0.3"/>
    <row r="22" spans="1:2" ht="15.75" customHeight="1" x14ac:dyDescent="0.3"/>
    <row r="23" spans="1:2" ht="15.75" customHeight="1" x14ac:dyDescent="0.3"/>
    <row r="24" spans="1:2" ht="15.75" customHeight="1" x14ac:dyDescent="0.3"/>
    <row r="25" spans="1:2" ht="15.75" customHeight="1" x14ac:dyDescent="0.3"/>
    <row r="26" spans="1:2" ht="15.75" customHeight="1" x14ac:dyDescent="0.3"/>
    <row r="27" spans="1:2" ht="15.75" customHeight="1" x14ac:dyDescent="0.3"/>
    <row r="28" spans="1:2" ht="15.75" customHeight="1" x14ac:dyDescent="0.3"/>
    <row r="29" spans="1:2" ht="15.75" customHeight="1" x14ac:dyDescent="0.3"/>
    <row r="30" spans="1:2" ht="15.75" customHeight="1" x14ac:dyDescent="0.3"/>
    <row r="31" spans="1:2" ht="15.75" customHeight="1" x14ac:dyDescent="0.3"/>
    <row r="32" spans="1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1">
    <mergeCell ref="A1:B1"/>
  </mergeCells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ANNEXES 01 À 06 AE</vt:lpstr>
      <vt:lpstr>ANNEXE 1 AE</vt:lpstr>
      <vt:lpstr>ANNEXE 2 AE</vt:lpstr>
      <vt:lpstr>ANNEXE 3 AE</vt:lpstr>
      <vt:lpstr>ANNEXE 4 AE</vt:lpstr>
      <vt:lpstr>ANNEXE 5 AE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fabrice.rioblanc@villa-arson.org</cp:lastModifiedBy>
  <dcterms:created xsi:type="dcterms:W3CDTF">2022-10-11T09:21:11Z</dcterms:created>
  <dcterms:modified xsi:type="dcterms:W3CDTF">2026-10-20T09:28:30Z</dcterms:modified>
</cp:coreProperties>
</file>