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4690" documentId="8_{1C2E2111-B4B2-493A-938C-303BAF7E0D7E}" xr6:coauthVersionLast="47" xr6:coauthVersionMax="47" xr10:uidLastSave="{7824163F-E5B9-4299-95AF-4C17F143B2E9}"/>
  <bookViews>
    <workbookView xWindow="-28920" yWindow="-120" windowWidth="29040" windowHeight="15720" activeTab="1" xr2:uid="{C91686AD-BA0B-459B-903D-13332BCCE5EA}"/>
  </bookViews>
  <sheets>
    <sheet name="BPU" sheetId="2" r:id="rId1"/>
    <sheet name="DQE" sheetId="1" r:id="rId2"/>
  </sheets>
  <definedNames>
    <definedName name="_xlnm._FilterDatabase" localSheetId="1" hidden="1">DQE!#REF!</definedName>
    <definedName name="_Toc73348247" localSheetId="1">DQE!#REF!</definedName>
    <definedName name="_xlnm.Print_Titles" localSheetId="0">BPU!$1:$8</definedName>
    <definedName name="_xlnm.Print_Titles" localSheetId="1">DQE!$1:$8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5" i="1" l="1"/>
  <c r="B44" i="1"/>
  <c r="B30" i="1"/>
  <c r="C51" i="1"/>
  <c r="D51" i="1" s="1"/>
  <c r="C49" i="1"/>
  <c r="D49" i="1" s="1"/>
  <c r="C48" i="1"/>
  <c r="D48" i="1" s="1"/>
  <c r="C47" i="1"/>
  <c r="D47" i="1" s="1"/>
  <c r="C45" i="1"/>
  <c r="C44" i="1"/>
  <c r="C42" i="1"/>
  <c r="D42" i="1" s="1"/>
  <c r="C39" i="1"/>
  <c r="D39" i="1" s="1"/>
  <c r="C38" i="1"/>
  <c r="D38" i="1" s="1"/>
  <c r="C37" i="1"/>
  <c r="D37" i="1" s="1"/>
  <c r="C36" i="1"/>
  <c r="D36" i="1" s="1"/>
  <c r="C34" i="1"/>
  <c r="D34" i="1" s="1"/>
  <c r="C33" i="1"/>
  <c r="D33" i="1" s="1"/>
  <c r="C32" i="1"/>
  <c r="D32" i="1" s="1"/>
  <c r="C30" i="1"/>
  <c r="C17" i="1"/>
  <c r="D17" i="1" s="1"/>
  <c r="C16" i="1"/>
  <c r="D16" i="1" s="1"/>
  <c r="B13" i="1"/>
  <c r="C12" i="1"/>
  <c r="D45" i="1" l="1"/>
  <c r="D44" i="1"/>
  <c r="D30" i="1"/>
  <c r="C27" i="1"/>
  <c r="C26" i="1"/>
  <c r="C25" i="1"/>
  <c r="C24" i="1"/>
  <c r="C13" i="1"/>
  <c r="D27" i="1" l="1"/>
  <c r="D26" i="1"/>
  <c r="D25" i="1"/>
  <c r="D24" i="1"/>
  <c r="D53" i="1" l="1"/>
  <c r="D13" i="1" l="1"/>
  <c r="D12" i="1"/>
  <c r="D19" i="1" l="1"/>
  <c r="B55" i="1" s="1"/>
  <c r="B56" i="1" l="1"/>
  <c r="B58" i="1" s="1"/>
</calcChain>
</file>

<file path=xl/sharedStrings.xml><?xml version="1.0" encoding="utf-8"?>
<sst xmlns="http://schemas.openxmlformats.org/spreadsheetml/2006/main" count="100" uniqueCount="58">
  <si>
    <t>Description</t>
  </si>
  <si>
    <t>Coûts unitaires
(€HT)</t>
  </si>
  <si>
    <t>Référence telle quelle apparaitra sur la facturation</t>
  </si>
  <si>
    <t>Journée Chef de projet - HO</t>
  </si>
  <si>
    <t>1/2 journée Chef de projet - HNO</t>
  </si>
  <si>
    <t>Journée formateur - HO</t>
  </si>
  <si>
    <t>1/2 journée formateur - HO</t>
  </si>
  <si>
    <t>Le présent document est automatiquement complété sur la base des informations renseignées dans l'onglet "BPU".
Aucune modification de ce document n'est autorisée.</t>
  </si>
  <si>
    <t>Observations</t>
  </si>
  <si>
    <t>Journée ingénieur/expert certifié - HO</t>
  </si>
  <si>
    <t>1/2 journée ingénieur/expert certifié - HO</t>
  </si>
  <si>
    <t>Journée ingénieur/expert certifié - HNO</t>
  </si>
  <si>
    <t>1/2 journée ingénieur/expert certifié - HNO</t>
  </si>
  <si>
    <t>Journée administrateur système/réseau - HO</t>
  </si>
  <si>
    <t>1/2 journée administrateur système/réseau - HO</t>
  </si>
  <si>
    <t>Journée administrateur système/réseau - HNO</t>
  </si>
  <si>
    <t>1/2 journée administrateur système/réseau - HNO</t>
  </si>
  <si>
    <t>Journée technicien - HO</t>
  </si>
  <si>
    <t>1/2 journée technicien - HO</t>
  </si>
  <si>
    <t>Journée technicien - HNO</t>
  </si>
  <si>
    <t>1/2 journée technicien - HNO</t>
  </si>
  <si>
    <t>Prestations d'infogérance</t>
  </si>
  <si>
    <t>Le titulaire doit renseigner entièrement le présent document qui complète automatiquement le détail quantitatif estimatif.
Tout prix non renseigné sera considéré comme gratuit par le pouvoir adjudicteur</t>
  </si>
  <si>
    <t>Prestations forfaitaires ponctuelles</t>
  </si>
  <si>
    <t>Prestations forfaitaires  récurrentes</t>
  </si>
  <si>
    <t>Prestations complémentaires</t>
  </si>
  <si>
    <t>Ressources pour projets d'intégration</t>
  </si>
  <si>
    <t>Quantités totales</t>
  </si>
  <si>
    <t>Total - Prestations complémentaires €HT/3 ans</t>
  </si>
  <si>
    <t xml:space="preserve">Total - Prestations d'infogérance €HT/3 ans </t>
  </si>
  <si>
    <t>Total - €HT/3 ans</t>
  </si>
  <si>
    <t>Coûts totaux
(€ HT/ 3 ans)</t>
  </si>
  <si>
    <t>Installation d'un poste informatique sur sur la base du 7.3.2 du CCTP</t>
  </si>
  <si>
    <t>Installation de 2 à 5 poste informatique sur sur la base du 7.3.2 du CCTP</t>
  </si>
  <si>
    <t>Installation de 6 à 10 poste informatique sur sur la base du 7.3.2 du CCTP</t>
  </si>
  <si>
    <t>Installation de 11 à 15 poste informatique sur sur la base du 7.3.2 du CCTP</t>
  </si>
  <si>
    <t>Journée de régie (telle qu'attendue au chapitre 8 du CCTP)</t>
  </si>
  <si>
    <t>Forfait mensuel de gouvernance pour l'ensemble des activités définies au chapitre 10 du CCTP</t>
  </si>
  <si>
    <t>Fourniture et prestations complémentaires</t>
  </si>
  <si>
    <t>Forfaits de prestations</t>
  </si>
  <si>
    <t>Forfait de prestation pour le projet 1 (tel qu'attendu au chapitre 9.2.2 du CCTP)</t>
  </si>
  <si>
    <t>Fourniture de matériels et de licences</t>
  </si>
  <si>
    <t>Fourniture d'un Bundle correspondant à la fourniture d'un cluster actif/passif de Fortigate 400G associés à une licence UTP pour le projet 1</t>
  </si>
  <si>
    <t>Abonnement mensuel pour une licence EDR pour poste informatique</t>
  </si>
  <si>
    <t>Abonnement mensuel pour une licence EDR pour un serveur virtuel</t>
  </si>
  <si>
    <t>Forfait pour la maintenance matérielle du serveur de production 1 pour 3 ans</t>
  </si>
  <si>
    <t>Forfait pour la maintenance matérielle du serveur de production 2 pour 3 ans</t>
  </si>
  <si>
    <t>Forfait pour la maintenance matérielle du serveur de PRA pour 3 ans</t>
  </si>
  <si>
    <t>Villa Arson</t>
  </si>
  <si>
    <r>
      <rPr>
        <b/>
        <sz val="18"/>
        <color indexed="8"/>
        <rFont val="Aptos Display"/>
        <family val="2"/>
      </rPr>
      <t xml:space="preserve">Infogérance du système d’information, fournitures d’environnements d’infrastructures informatique
</t>
    </r>
    <r>
      <rPr>
        <sz val="11"/>
        <color indexed="8"/>
        <rFont val="Aptos Display"/>
        <family val="2"/>
      </rPr>
      <t xml:space="preserve">
</t>
    </r>
    <r>
      <rPr>
        <b/>
        <sz val="15"/>
        <color indexed="8"/>
        <rFont val="Aptos Display"/>
        <family val="2"/>
      </rPr>
      <t xml:space="preserve">BORDEREAU DES PRIX UNITAIRES
</t>
    </r>
    <r>
      <rPr>
        <sz val="11"/>
        <color indexed="8"/>
        <rFont val="Aptos Display"/>
        <family val="2"/>
      </rPr>
      <t xml:space="preserve">
Le titulaire utilise des prix remisés pour renseignés le présent document.</t>
    </r>
  </si>
  <si>
    <r>
      <rPr>
        <b/>
        <sz val="18"/>
        <color indexed="8"/>
        <rFont val="Aptos Display"/>
        <family val="2"/>
      </rPr>
      <t xml:space="preserve">Infogérance du système d’information, fournitures d’environnements d’infrastructures informatique
</t>
    </r>
    <r>
      <rPr>
        <sz val="11"/>
        <color indexed="8"/>
        <rFont val="Aptos Display"/>
        <family val="2"/>
      </rPr>
      <t xml:space="preserve">
</t>
    </r>
    <r>
      <rPr>
        <b/>
        <sz val="15"/>
        <color indexed="8"/>
        <rFont val="Aptos Display"/>
        <family val="2"/>
      </rPr>
      <t xml:space="preserve">DETAIL QUANTITATIF ESTIMATIF NON CONTRACTUEL
</t>
    </r>
    <r>
      <rPr>
        <sz val="11"/>
        <color indexed="8"/>
        <rFont val="Aptos Display"/>
        <family val="2"/>
      </rPr>
      <t xml:space="preserve">
Le présent document n'est considéré que comme un élément nécessaire à la comparaison des offres entre elles.
Les quantités figurant dans le présent document ne constituent en aucun cas un engagement du pouvoir adjudicateur vis à vis des candidats.</t>
    </r>
  </si>
  <si>
    <t>Prestation pour la réversibilité (telle qu'attendue au chapitre 12 du CCTP)</t>
  </si>
  <si>
    <t>Prestation d'initialisation de l'accord-cadre (telle qu'attendue au chapitre 11 du CCTP)</t>
  </si>
  <si>
    <t>Forfait pour l'ensemble des licences nécessaires pour l'environnement de virtualisation serveur pour le projet 3 (pour 3 ans)</t>
  </si>
  <si>
    <t>Forfait mensuel d'infogérance pour l'ensemble des activités définies au chapitre 7 du CCTP incluant l'assistance fonctionnelle</t>
  </si>
  <si>
    <t>Forfait mensuel d'infogérance pour l'ensemble des activités définies au chapitre 7 du CCTP sans l'assistance fonctionnelle</t>
  </si>
  <si>
    <t>Forfait de prestation pour le projet 2 (tel qu'attendu au chapitre 9.2.3 du CCTP)</t>
  </si>
  <si>
    <t>Forfait de prestation pour le projet 3 (tel qu'attendu au chapitre 9.2.4 du CCTP)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</si>
</sst>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1]_-;\-* #,##0.00\ [$€-1]_-;_-* &quot;-&quot;??\ [$€-1]_-"/>
    <numFmt numFmtId="166" formatCode="_-* #,##0.00\ _F_-;\-* #,##0.00\ _F_-;_-* &quot;-&quot;??\ _F_-;_-@_-"/>
    <numFmt numFmtId="167" formatCode="_-* #,##0.00\ &quot;F&quot;_-;\-* #,##0.00\ &quot;F&quot;_-;_-* &quot;-&quot;??\ &quot;F&quot;_-;_-@_-"/>
    <numFmt numFmtId="168" formatCode="#,##0.00\ &quot;€&quot;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Calibri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8"/>
      <name val="Calibri"/>
      <family val="2"/>
      <scheme val="minor"/>
    </font>
    <font>
      <b/>
      <sz val="18"/>
      <color theme="0"/>
      <name val="Aptos Display"/>
      <family val="2"/>
    </font>
    <font>
      <sz val="11"/>
      <color theme="1"/>
      <name val="Aptos Display"/>
      <family val="2"/>
    </font>
    <font>
      <sz val="11"/>
      <color indexed="8"/>
      <name val="Aptos Display"/>
      <family val="2"/>
    </font>
    <font>
      <b/>
      <sz val="18"/>
      <color indexed="8"/>
      <name val="Aptos Display"/>
      <family val="2"/>
    </font>
    <font>
      <b/>
      <sz val="15"/>
      <color indexed="8"/>
      <name val="Aptos Display"/>
      <family val="2"/>
    </font>
    <font>
      <sz val="10"/>
      <color theme="1"/>
      <name val="Aptos Display"/>
      <family val="2"/>
    </font>
    <font>
      <b/>
      <sz val="10"/>
      <color theme="0"/>
      <name val="Aptos Display"/>
      <family val="2"/>
    </font>
    <font>
      <b/>
      <sz val="11"/>
      <color theme="0"/>
      <name val="Aptos Display"/>
      <family val="2"/>
    </font>
    <font>
      <b/>
      <sz val="11"/>
      <color theme="1"/>
      <name val="Aptos Display"/>
      <family val="2"/>
    </font>
    <font>
      <b/>
      <sz val="12"/>
      <name val="Aptos Display"/>
      <family val="2"/>
    </font>
    <font>
      <b/>
      <sz val="11"/>
      <name val="Aptos Display"/>
      <family val="2"/>
    </font>
    <font>
      <b/>
      <sz val="10"/>
      <name val="Aptos Display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rgb="FF0A5552"/>
        <bgColor indexed="64"/>
      </patternFill>
    </fill>
    <fill>
      <patternFill patternType="solid">
        <fgColor rgb="FFC0DCD6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41">
    <xf numFmtId="0" fontId="0" fillId="0" borderId="0"/>
    <xf numFmtId="0" fontId="4" fillId="0" borderId="0" applyNumberFormat="0" applyFont="0" applyBorder="0" applyProtection="0"/>
    <xf numFmtId="164" fontId="3" fillId="0" borderId="0" applyFont="0" applyFill="0" applyBorder="0" applyAlignment="0" applyProtection="0"/>
    <xf numFmtId="0" fontId="3" fillId="0" borderId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0" borderId="28" applyNumberFormat="0" applyAlignment="0" applyProtection="0"/>
    <xf numFmtId="0" fontId="11" fillId="0" borderId="29" applyNumberFormat="0" applyFill="0" applyAlignment="0" applyProtection="0"/>
    <xf numFmtId="0" fontId="1" fillId="21" borderId="30" applyNumberFormat="0" applyFont="0" applyAlignment="0" applyProtection="0"/>
    <xf numFmtId="0" fontId="12" fillId="7" borderId="28" applyNumberFormat="0" applyAlignment="0" applyProtection="0"/>
    <xf numFmtId="4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3" borderId="0" applyNumberFormat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4" borderId="0" applyNumberFormat="0" applyBorder="0" applyAlignment="0" applyProtection="0"/>
    <xf numFmtId="0" fontId="16" fillId="20" borderId="31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32" applyNumberFormat="0" applyFill="0" applyAlignment="0" applyProtection="0"/>
    <xf numFmtId="0" fontId="20" fillId="0" borderId="33" applyNumberFormat="0" applyFill="0" applyAlignment="0" applyProtection="0"/>
    <xf numFmtId="0" fontId="21" fillId="0" borderId="34" applyNumberFormat="0" applyFill="0" applyAlignment="0" applyProtection="0"/>
    <xf numFmtId="0" fontId="21" fillId="0" borderId="0" applyNumberFormat="0" applyFill="0" applyBorder="0" applyAlignment="0" applyProtection="0"/>
    <xf numFmtId="0" fontId="5" fillId="0" borderId="35" applyNumberFormat="0" applyFill="0" applyAlignment="0" applyProtection="0"/>
    <xf numFmtId="0" fontId="22" fillId="23" borderId="36" applyNumberFormat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83">
    <xf numFmtId="0" fontId="0" fillId="0" borderId="0" xfId="0"/>
    <xf numFmtId="0" fontId="25" fillId="0" borderId="0" xfId="0" applyFont="1"/>
    <xf numFmtId="0" fontId="29" fillId="0" borderId="0" xfId="0" applyFont="1"/>
    <xf numFmtId="0" fontId="32" fillId="24" borderId="15" xfId="0" applyFont="1" applyFill="1" applyBorder="1"/>
    <xf numFmtId="0" fontId="25" fillId="0" borderId="13" xfId="0" applyFont="1" applyBorder="1" applyAlignment="1">
      <alignment vertical="center"/>
    </xf>
    <xf numFmtId="44" fontId="25" fillId="0" borderId="5" xfId="0" applyNumberFormat="1" applyFont="1" applyBorder="1"/>
    <xf numFmtId="0" fontId="25" fillId="0" borderId="9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44" fontId="32" fillId="24" borderId="6" xfId="0" applyNumberFormat="1" applyFont="1" applyFill="1" applyBorder="1"/>
    <xf numFmtId="0" fontId="32" fillId="24" borderId="7" xfId="0" applyFont="1" applyFill="1" applyBorder="1" applyAlignment="1">
      <alignment horizontal="center" vertical="center"/>
    </xf>
    <xf numFmtId="44" fontId="29" fillId="0" borderId="5" xfId="0" applyNumberFormat="1" applyFont="1" applyBorder="1" applyAlignment="1">
      <alignment horizontal="center"/>
    </xf>
    <xf numFmtId="0" fontId="32" fillId="24" borderId="37" xfId="0" applyFont="1" applyFill="1" applyBorder="1"/>
    <xf numFmtId="0" fontId="25" fillId="0" borderId="5" xfId="0" applyFont="1" applyBorder="1" applyAlignment="1">
      <alignment vertical="center"/>
    </xf>
    <xf numFmtId="44" fontId="25" fillId="0" borderId="8" xfId="0" applyNumberFormat="1" applyFont="1" applyBorder="1"/>
    <xf numFmtId="0" fontId="25" fillId="0" borderId="38" xfId="0" applyFont="1" applyBorder="1" applyAlignment="1">
      <alignment vertical="center"/>
    </xf>
    <xf numFmtId="7" fontId="25" fillId="0" borderId="10" xfId="0" applyNumberFormat="1" applyFont="1" applyBorder="1"/>
    <xf numFmtId="3" fontId="25" fillId="24" borderId="37" xfId="0" applyNumberFormat="1" applyFont="1" applyFill="1" applyBorder="1"/>
    <xf numFmtId="168" fontId="25" fillId="24" borderId="37" xfId="0" applyNumberFormat="1" applyFont="1" applyFill="1" applyBorder="1"/>
    <xf numFmtId="4" fontId="25" fillId="24" borderId="37" xfId="0" applyNumberFormat="1" applyFont="1" applyFill="1" applyBorder="1"/>
    <xf numFmtId="0" fontId="29" fillId="24" borderId="37" xfId="0" applyFont="1" applyFill="1" applyBorder="1" applyAlignment="1">
      <alignment horizontal="center"/>
    </xf>
    <xf numFmtId="3" fontId="25" fillId="0" borderId="5" xfId="0" applyNumberFormat="1" applyFont="1" applyBorder="1"/>
    <xf numFmtId="0" fontId="29" fillId="0" borderId="5" xfId="0" applyFont="1" applyBorder="1" applyAlignment="1">
      <alignment horizontal="center"/>
    </xf>
    <xf numFmtId="0" fontId="29" fillId="0" borderId="12" xfId="0" applyFont="1" applyBorder="1" applyAlignment="1">
      <alignment horizontal="center"/>
    </xf>
    <xf numFmtId="0" fontId="32" fillId="24" borderId="39" xfId="0" applyFont="1" applyFill="1" applyBorder="1"/>
    <xf numFmtId="3" fontId="25" fillId="24" borderId="40" xfId="0" applyNumberFormat="1" applyFont="1" applyFill="1" applyBorder="1"/>
    <xf numFmtId="168" fontId="25" fillId="24" borderId="40" xfId="0" applyNumberFormat="1" applyFont="1" applyFill="1" applyBorder="1"/>
    <xf numFmtId="4" fontId="25" fillId="24" borderId="40" xfId="0" applyNumberFormat="1" applyFont="1" applyFill="1" applyBorder="1"/>
    <xf numFmtId="0" fontId="29" fillId="24" borderId="40" xfId="0" applyFont="1" applyFill="1" applyBorder="1" applyAlignment="1">
      <alignment horizontal="center"/>
    </xf>
    <xf numFmtId="0" fontId="32" fillId="24" borderId="13" xfId="0" applyFont="1" applyFill="1" applyBorder="1"/>
    <xf numFmtId="0" fontId="25" fillId="0" borderId="41" xfId="0" applyFont="1" applyBorder="1" applyAlignment="1">
      <alignment vertical="center"/>
    </xf>
    <xf numFmtId="3" fontId="25" fillId="0" borderId="12" xfId="0" applyNumberFormat="1" applyFont="1" applyBorder="1"/>
    <xf numFmtId="0" fontId="34" fillId="26" borderId="14" xfId="0" applyFont="1" applyFill="1" applyBorder="1" applyAlignment="1">
      <alignment horizontal="center" vertical="center"/>
    </xf>
    <xf numFmtId="0" fontId="35" fillId="26" borderId="3" xfId="0" applyFont="1" applyFill="1" applyBorder="1" applyAlignment="1">
      <alignment horizontal="center" vertical="center" wrapText="1"/>
    </xf>
    <xf numFmtId="0" fontId="35" fillId="26" borderId="4" xfId="0" applyFont="1" applyFill="1" applyBorder="1" applyAlignment="1">
      <alignment horizontal="center" vertical="center"/>
    </xf>
    <xf numFmtId="168" fontId="25" fillId="0" borderId="5" xfId="0" applyNumberFormat="1" applyFont="1" applyBorder="1"/>
    <xf numFmtId="168" fontId="25" fillId="0" borderId="12" xfId="0" applyNumberFormat="1" applyFont="1" applyBorder="1"/>
    <xf numFmtId="168" fontId="25" fillId="0" borderId="42" xfId="0" applyNumberFormat="1" applyFont="1" applyBorder="1"/>
    <xf numFmtId="168" fontId="25" fillId="0" borderId="0" xfId="0" applyNumberFormat="1" applyFont="1"/>
    <xf numFmtId="168" fontId="25" fillId="0" borderId="38" xfId="0" applyNumberFormat="1" applyFont="1" applyBorder="1"/>
    <xf numFmtId="0" fontId="31" fillId="25" borderId="19" xfId="0" applyFont="1" applyFill="1" applyBorder="1" applyAlignment="1">
      <alignment vertical="center"/>
    </xf>
    <xf numFmtId="168" fontId="31" fillId="25" borderId="43" xfId="0" applyNumberFormat="1" applyFont="1" applyFill="1" applyBorder="1" applyAlignment="1">
      <alignment vertical="center"/>
    </xf>
    <xf numFmtId="0" fontId="31" fillId="25" borderId="23" xfId="0" applyFont="1" applyFill="1" applyBorder="1" applyAlignment="1">
      <alignment vertical="center"/>
    </xf>
    <xf numFmtId="168" fontId="31" fillId="25" borderId="44" xfId="0" applyNumberFormat="1" applyFont="1" applyFill="1" applyBorder="1" applyAlignment="1">
      <alignment vertical="center"/>
    </xf>
    <xf numFmtId="0" fontId="31" fillId="25" borderId="18" xfId="0" applyFont="1" applyFill="1" applyBorder="1" applyAlignment="1">
      <alignment vertical="center"/>
    </xf>
    <xf numFmtId="168" fontId="31" fillId="25" borderId="18" xfId="0" applyNumberFormat="1" applyFont="1" applyFill="1" applyBorder="1"/>
    <xf numFmtId="0" fontId="34" fillId="26" borderId="16" xfId="0" applyFont="1" applyFill="1" applyBorder="1" applyAlignment="1">
      <alignment horizontal="center" vertical="center"/>
    </xf>
    <xf numFmtId="0" fontId="35" fillId="26" borderId="2" xfId="0" applyFont="1" applyFill="1" applyBorder="1" applyAlignment="1">
      <alignment horizontal="center" vertical="center" wrapText="1"/>
    </xf>
    <xf numFmtId="44" fontId="25" fillId="0" borderId="45" xfId="0" applyNumberFormat="1" applyFont="1" applyBorder="1"/>
    <xf numFmtId="0" fontId="25" fillId="0" borderId="46" xfId="0" applyFont="1" applyBorder="1" applyAlignment="1">
      <alignment horizontal="center" vertical="center"/>
    </xf>
    <xf numFmtId="0" fontId="25" fillId="0" borderId="47" xfId="0" applyFont="1" applyBorder="1" applyAlignment="1">
      <alignment vertical="center"/>
    </xf>
    <xf numFmtId="3" fontId="25" fillId="24" borderId="5" xfId="0" applyNumberFormat="1" applyFont="1" applyFill="1" applyBorder="1"/>
    <xf numFmtId="168" fontId="25" fillId="24" borderId="5" xfId="0" applyNumberFormat="1" applyFont="1" applyFill="1" applyBorder="1"/>
    <xf numFmtId="4" fontId="25" fillId="24" borderId="5" xfId="0" applyNumberFormat="1" applyFont="1" applyFill="1" applyBorder="1"/>
    <xf numFmtId="0" fontId="29" fillId="24" borderId="5" xfId="0" applyFont="1" applyFill="1" applyBorder="1" applyAlignment="1">
      <alignment horizontal="center"/>
    </xf>
    <xf numFmtId="0" fontId="25" fillId="0" borderId="12" xfId="0" applyFont="1" applyBorder="1" applyAlignment="1">
      <alignment vertical="center"/>
    </xf>
    <xf numFmtId="168" fontId="31" fillId="25" borderId="4" xfId="0" applyNumberFormat="1" applyFont="1" applyFill="1" applyBorder="1"/>
    <xf numFmtId="0" fontId="30" fillId="25" borderId="16" xfId="0" applyFont="1" applyFill="1" applyBorder="1" applyAlignment="1">
      <alignment horizontal="center"/>
    </xf>
    <xf numFmtId="0" fontId="30" fillId="25" borderId="26" xfId="0" applyFont="1" applyFill="1" applyBorder="1" applyAlignment="1">
      <alignment horizontal="center"/>
    </xf>
    <xf numFmtId="0" fontId="30" fillId="25" borderId="17" xfId="0" applyFont="1" applyFill="1" applyBorder="1" applyAlignment="1">
      <alignment horizontal="center"/>
    </xf>
    <xf numFmtId="0" fontId="30" fillId="25" borderId="16" xfId="0" applyFont="1" applyFill="1" applyBorder="1" applyAlignment="1">
      <alignment horizontal="center" vertical="center"/>
    </xf>
    <xf numFmtId="0" fontId="30" fillId="25" borderId="26" xfId="0" applyFont="1" applyFill="1" applyBorder="1" applyAlignment="1">
      <alignment horizontal="center" vertical="center"/>
    </xf>
    <xf numFmtId="0" fontId="30" fillId="25" borderId="17" xfId="0" applyFont="1" applyFill="1" applyBorder="1" applyAlignment="1">
      <alignment horizontal="center" vertical="center"/>
    </xf>
    <xf numFmtId="0" fontId="33" fillId="26" borderId="19" xfId="0" applyFont="1" applyFill="1" applyBorder="1" applyAlignment="1">
      <alignment horizontal="center" vertical="center" wrapText="1"/>
    </xf>
    <xf numFmtId="0" fontId="33" fillId="26" borderId="20" xfId="0" applyFont="1" applyFill="1" applyBorder="1" applyAlignment="1">
      <alignment horizontal="center" vertical="center" wrapText="1"/>
    </xf>
    <xf numFmtId="0" fontId="33" fillId="26" borderId="21" xfId="0" applyFont="1" applyFill="1" applyBorder="1" applyAlignment="1">
      <alignment horizontal="center" vertical="center" wrapText="1"/>
    </xf>
    <xf numFmtId="0" fontId="33" fillId="26" borderId="1" xfId="0" applyFont="1" applyFill="1" applyBorder="1" applyAlignment="1">
      <alignment horizontal="center" vertical="center" wrapText="1"/>
    </xf>
    <xf numFmtId="0" fontId="33" fillId="26" borderId="0" xfId="0" applyFont="1" applyFill="1" applyAlignment="1">
      <alignment horizontal="center" vertical="center" wrapText="1"/>
    </xf>
    <xf numFmtId="0" fontId="33" fillId="26" borderId="22" xfId="0" applyFont="1" applyFill="1" applyBorder="1" applyAlignment="1">
      <alignment horizontal="center" vertical="center" wrapText="1"/>
    </xf>
    <xf numFmtId="0" fontId="33" fillId="26" borderId="23" xfId="0" applyFont="1" applyFill="1" applyBorder="1" applyAlignment="1">
      <alignment horizontal="center" vertical="center" wrapText="1"/>
    </xf>
    <xf numFmtId="0" fontId="33" fillId="26" borderId="24" xfId="0" applyFont="1" applyFill="1" applyBorder="1" applyAlignment="1">
      <alignment horizontal="center" vertical="center" wrapText="1"/>
    </xf>
    <xf numFmtId="0" fontId="33" fillId="26" borderId="25" xfId="0" applyFont="1" applyFill="1" applyBorder="1" applyAlignment="1">
      <alignment horizontal="center" vertical="center" wrapText="1"/>
    </xf>
    <xf numFmtId="20" fontId="24" fillId="25" borderId="16" xfId="0" applyNumberFormat="1" applyFont="1" applyFill="1" applyBorder="1" applyAlignment="1">
      <alignment horizontal="center" vertical="center"/>
    </xf>
    <xf numFmtId="20" fontId="24" fillId="25" borderId="26" xfId="0" applyNumberFormat="1" applyFont="1" applyFill="1" applyBorder="1" applyAlignment="1">
      <alignment horizontal="center" vertical="center"/>
    </xf>
    <xf numFmtId="20" fontId="24" fillId="25" borderId="17" xfId="0" applyNumberFormat="1" applyFont="1" applyFill="1" applyBorder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31" fillId="25" borderId="16" xfId="0" applyFont="1" applyFill="1" applyBorder="1" applyAlignment="1">
      <alignment horizontal="left" vertical="center"/>
    </xf>
    <xf numFmtId="0" fontId="31" fillId="25" borderId="26" xfId="0" applyFont="1" applyFill="1" applyBorder="1" applyAlignment="1">
      <alignment horizontal="left" vertical="center"/>
    </xf>
    <xf numFmtId="0" fontId="31" fillId="25" borderId="27" xfId="0" applyFont="1" applyFill="1" applyBorder="1" applyAlignment="1">
      <alignment horizontal="left" vertical="center"/>
    </xf>
    <xf numFmtId="0" fontId="30" fillId="25" borderId="0" xfId="0" applyFont="1" applyFill="1" applyAlignment="1">
      <alignment horizontal="center"/>
    </xf>
    <xf numFmtId="3" fontId="25" fillId="0" borderId="5" xfId="0" applyNumberFormat="1" applyFont="1" applyFill="1" applyBorder="1"/>
    <xf numFmtId="3" fontId="25" fillId="0" borderId="12" xfId="0" applyNumberFormat="1" applyFont="1" applyFill="1" applyBorder="1"/>
  </cellXfs>
  <cellStyles count="241">
    <cellStyle name="0,0_x000a_NA_x000a_" xfId="1" xr:uid="{75799B06-3253-40F4-8127-0D7AB33793A3}"/>
    <cellStyle name="20 % - Accent1 2" xfId="7" xr:uid="{D20541A7-0645-4670-8F93-3532B3B2F064}"/>
    <cellStyle name="20 % - Accent2 2" xfId="8" xr:uid="{8BD35666-4A29-4B2B-BEC5-D419DE287F35}"/>
    <cellStyle name="20 % - Accent3 2" xfId="9" xr:uid="{B083A2F1-2015-4F3B-8991-8A4DDA2C67E1}"/>
    <cellStyle name="20 % - Accent4 2" xfId="10" xr:uid="{5CC06A4E-7F99-4CDD-B584-2463E93B7CB5}"/>
    <cellStyle name="20 % - Accent5 2" xfId="11" xr:uid="{CA45DCE3-0859-407C-BDDA-2B02711DA784}"/>
    <cellStyle name="20 % - Accent6 2" xfId="12" xr:uid="{6FA10906-EE49-49B5-80A1-DE2470BF99A4}"/>
    <cellStyle name="40 % - Accent1 2" xfId="13" xr:uid="{861B438A-ED14-491C-9623-3773871FCECC}"/>
    <cellStyle name="40 % - Accent2 2" xfId="14" xr:uid="{7D689803-3DAA-4747-8465-17742A579074}"/>
    <cellStyle name="40 % - Accent3 2" xfId="15" xr:uid="{C55AC4DB-AD2A-4AE7-AE85-666D819585FE}"/>
    <cellStyle name="40 % - Accent4 2" xfId="16" xr:uid="{F4717E73-9078-4C6F-9BF9-1FCCE983FBE6}"/>
    <cellStyle name="40 % - Accent5 2" xfId="17" xr:uid="{397DA526-699E-4300-8F24-31F072A5A783}"/>
    <cellStyle name="40 % - Accent6 2" xfId="18" xr:uid="{7F970E68-A20D-4428-BF9F-DF93984EA2DE}"/>
    <cellStyle name="60 % - Accent1 2" xfId="19" xr:uid="{29A5A88B-4D7B-428B-A812-A8BE6FC99D0F}"/>
    <cellStyle name="60 % - Accent2 2" xfId="20" xr:uid="{DA0D82CE-844B-41CD-A660-F9A8CEAF0F91}"/>
    <cellStyle name="60 % - Accent3 2" xfId="21" xr:uid="{5169A0D0-C2F9-4798-B55C-8553D3EA7B19}"/>
    <cellStyle name="60 % - Accent4 2" xfId="22" xr:uid="{4D015DD8-D20D-4C68-ABFE-CC6CD6FC414E}"/>
    <cellStyle name="60 % - Accent5 2" xfId="23" xr:uid="{9DF01C75-832F-4E3D-8A76-4B08968FC6BF}"/>
    <cellStyle name="60 % - Accent6 2" xfId="24" xr:uid="{428AADCE-FC57-4F37-9E78-5E9722B4DDC4}"/>
    <cellStyle name="Accent1 2" xfId="25" xr:uid="{70CC099B-F9C7-47C5-BECC-8A503ACBC32F}"/>
    <cellStyle name="Accent2 2" xfId="26" xr:uid="{F05CFFD9-F3F2-42A8-BEF0-29C0689CA0D2}"/>
    <cellStyle name="Accent3 2" xfId="27" xr:uid="{1984BBC6-5FEC-48C2-84B3-7049A5B3E7CE}"/>
    <cellStyle name="Accent4 2" xfId="28" xr:uid="{EAD3210A-8A03-4F78-8481-F1D23AAAE8C8}"/>
    <cellStyle name="Accent5 2" xfId="29" xr:uid="{2FD428CE-C23F-43B0-A76C-1BFB0FD1983D}"/>
    <cellStyle name="Accent6 2" xfId="30" xr:uid="{20D5859A-BEE3-49AD-B89B-2F4071C2D4BC}"/>
    <cellStyle name="Avertissement 2" xfId="31" xr:uid="{4C8C28C6-C0B9-4B68-9314-E0B21024755A}"/>
    <cellStyle name="Calcul 2" xfId="32" xr:uid="{B06A9995-A86A-431A-B5F0-221535A23CFD}"/>
    <cellStyle name="Cellule liée 2" xfId="33" xr:uid="{1EF168FB-74D4-483C-B2E7-7430FF97C4C5}"/>
    <cellStyle name="Commentaire 2" xfId="34" xr:uid="{2E23531A-F305-4B99-85B1-1F8BF6BBEC8E}"/>
    <cellStyle name="Entrée 2" xfId="35" xr:uid="{654CD79A-AFA2-4802-8F4E-DAAE6C0A079C}"/>
    <cellStyle name="Euro" xfId="36" xr:uid="{6A46B43C-5DFC-44E1-A757-4842908A2731}"/>
    <cellStyle name="Euro 10" xfId="139" xr:uid="{ADF4F8EF-0988-4190-899F-8FEB0412AB77}"/>
    <cellStyle name="Euro 10 2" xfId="208" xr:uid="{543A09AD-61B6-4401-A19E-001EDE2B5259}"/>
    <cellStyle name="Euro 11" xfId="174" xr:uid="{D5FBF66B-C8A9-4ED2-A154-30D272891763}"/>
    <cellStyle name="Euro 2" xfId="37" xr:uid="{F6519413-4D98-4AE2-8A06-08349E1D5493}"/>
    <cellStyle name="Euro 2 2" xfId="38" xr:uid="{11F4032C-5633-4891-A2E9-0EF6BB8F1562}"/>
    <cellStyle name="Euro 2 3" xfId="39" xr:uid="{402E7178-E9A8-49CF-88CB-1FFE3C442A16}"/>
    <cellStyle name="Euro 2 4" xfId="40" xr:uid="{2BC02D93-C910-4C8B-8903-64A9FE19BDDA}"/>
    <cellStyle name="Euro 3" xfId="41" xr:uid="{91B63041-F5D2-495B-B83D-E472F5933419}"/>
    <cellStyle name="Euro 3 2" xfId="42" xr:uid="{50BDC005-82FF-4C8F-BA5A-F393085CEA0E}"/>
    <cellStyle name="Euro 3 2 2" xfId="141" xr:uid="{21ECC5E9-6B36-4FDD-A4ED-E4ED734C1BDA}"/>
    <cellStyle name="Euro 3 2 2 2" xfId="210" xr:uid="{AE0F6456-F35B-4889-AFF8-7376D625AB73}"/>
    <cellStyle name="Euro 3 2 3" xfId="176" xr:uid="{805F4C85-6126-4EB5-8A5B-98A5097BA317}"/>
    <cellStyle name="Euro 3 3" xfId="140" xr:uid="{22766906-F302-4B6C-A240-97113C5338CC}"/>
    <cellStyle name="Euro 3 3 2" xfId="209" xr:uid="{558C1E0B-DC17-4D69-BB7C-EF1240EFBB9C}"/>
    <cellStyle name="Euro 3 4" xfId="175" xr:uid="{DDC3424C-01ED-45FF-A12C-B7835ED72DD7}"/>
    <cellStyle name="Euro 4" xfId="43" xr:uid="{4EDD6284-646B-49F5-B485-0208C37172D2}"/>
    <cellStyle name="Euro 5" xfId="44" xr:uid="{36047D46-8B96-442E-90AA-330AD8E229A8}"/>
    <cellStyle name="Euro 6" xfId="45" xr:uid="{67D628CC-D86C-499C-BFA6-3E5812D1432C}"/>
    <cellStyle name="Euro 6 2" xfId="46" xr:uid="{EAED3DB7-F8A8-451F-994C-D03BB1D87593}"/>
    <cellStyle name="Euro 6 2 2" xfId="143" xr:uid="{DF4ABCD2-F161-4DB3-A4A7-6C2FF60969F1}"/>
    <cellStyle name="Euro 6 2 2 2" xfId="212" xr:uid="{B09B129E-949C-4668-BFB0-583098F3D2EA}"/>
    <cellStyle name="Euro 6 2 3" xfId="178" xr:uid="{EF4AF113-8C5A-43BE-B95F-C3FA45D96C61}"/>
    <cellStyle name="Euro 6 3" xfId="47" xr:uid="{79940419-2B6A-440C-A7AB-C5165F61EBA5}"/>
    <cellStyle name="Euro 6 3 2" xfId="144" xr:uid="{1950BEEE-C787-41EB-B924-951C30361898}"/>
    <cellStyle name="Euro 6 3 2 2" xfId="213" xr:uid="{214EC8AC-E527-41BA-8A74-4CED933B9266}"/>
    <cellStyle name="Euro 6 3 3" xfId="179" xr:uid="{CD18F6EF-DF89-4BBF-BDC7-474CE37ACA5A}"/>
    <cellStyle name="Euro 6 4" xfId="142" xr:uid="{6071B940-FEEB-422B-922E-E8A32EEF0AE5}"/>
    <cellStyle name="Euro 6 4 2" xfId="211" xr:uid="{57E269D4-F27E-4E42-94A3-45B02E3310F0}"/>
    <cellStyle name="Euro 6 5" xfId="177" xr:uid="{06531B98-0A68-48BD-83F6-45F78DEA8F4C}"/>
    <cellStyle name="Euro 7" xfId="48" xr:uid="{E26CC7E0-6F0A-4ED0-A1B4-486F7A079CB9}"/>
    <cellStyle name="Euro 7 2" xfId="145" xr:uid="{B7D3A129-EA7B-462A-AC5B-2E49B54CAA6D}"/>
    <cellStyle name="Euro 7 2 2" xfId="214" xr:uid="{CCCA769B-2C83-4FE8-8820-8826E10D6632}"/>
    <cellStyle name="Euro 7 3" xfId="180" xr:uid="{03B72E27-F77B-45B9-9966-AF19D0770C46}"/>
    <cellStyle name="Euro 8" xfId="49" xr:uid="{099DA5ED-1173-462A-B26B-0E7A2F070385}"/>
    <cellStyle name="Euro 8 2" xfId="50" xr:uid="{E5EF189F-B04C-4E42-A0D9-91817AA41519}"/>
    <cellStyle name="Euro 8 2 2" xfId="147" xr:uid="{FDB06BB1-21E3-48AE-AE0E-4E2C409B40B8}"/>
    <cellStyle name="Euro 8 2 2 2" xfId="216" xr:uid="{500C742A-0B75-4565-8FB1-990843883BBE}"/>
    <cellStyle name="Euro 8 2 3" xfId="182" xr:uid="{D8F7DCC3-2E7B-461E-A687-3EC8DB84FD5A}"/>
    <cellStyle name="Euro 8 3" xfId="51" xr:uid="{FB4A54BB-C8CB-46BE-8BA9-CE8E09A5C696}"/>
    <cellStyle name="Euro 8 3 2" xfId="52" xr:uid="{2E46A51B-4A8F-46D3-AAB7-71CD27DE97E6}"/>
    <cellStyle name="Euro 8 3 2 2" xfId="149" xr:uid="{991C2C57-D953-447D-A05A-B796316A7BFB}"/>
    <cellStyle name="Euro 8 3 2 2 2" xfId="218" xr:uid="{F3339DDB-E897-4D62-A80D-01F6C082E0BE}"/>
    <cellStyle name="Euro 8 3 2 3" xfId="184" xr:uid="{8780A0A1-DCBD-43D6-8188-19F8F4B47EB5}"/>
    <cellStyle name="Euro 8 3 3" xfId="148" xr:uid="{BFACB5A2-A197-490F-81BF-B105B670BE04}"/>
    <cellStyle name="Euro 8 3 3 2" xfId="217" xr:uid="{D005DD9F-4FD0-476F-BBA7-835E9AF650F3}"/>
    <cellStyle name="Euro 8 3 4" xfId="183" xr:uid="{77CB2DB0-3C39-4006-8F0C-D2F691494135}"/>
    <cellStyle name="Euro 8 4" xfId="146" xr:uid="{6DE269C7-C3BC-442E-904C-A8D1BDD3B8C9}"/>
    <cellStyle name="Euro 8 4 2" xfId="215" xr:uid="{C3D0A2A2-6F12-4666-B70D-525793147555}"/>
    <cellStyle name="Euro 8 5" xfId="181" xr:uid="{D44811C8-0BBF-49B9-8E1E-4BEF44D42DB0}"/>
    <cellStyle name="Euro 9" xfId="53" xr:uid="{BA449BB0-712F-4FEF-B4C7-C9C673F19DFF}"/>
    <cellStyle name="Euro 9 2" xfId="54" xr:uid="{1D4566E3-7766-42E2-9F52-5DCF76F075EF}"/>
    <cellStyle name="Euro 9 2 2" xfId="151" xr:uid="{4652284F-ADBA-4513-824C-107341F3DD02}"/>
    <cellStyle name="Euro 9 2 2 2" xfId="220" xr:uid="{DC0D0B18-B9F5-4F1A-BAC5-F466BCE0F10A}"/>
    <cellStyle name="Euro 9 2 3" xfId="186" xr:uid="{2031C6A4-5605-4F9B-86EE-80C382AB9093}"/>
    <cellStyle name="Euro 9 3" xfId="150" xr:uid="{1A437371-1F40-446C-8400-2A9C9C9D8DAC}"/>
    <cellStyle name="Euro 9 3 2" xfId="219" xr:uid="{24C8590A-84FC-435D-B1A2-7DD95375A915}"/>
    <cellStyle name="Euro 9 4" xfId="185" xr:uid="{24A54CC9-62AD-48F7-A1D4-B1291697A913}"/>
    <cellStyle name="Euro_Analyse existant VOIX-DATA (PA Nantes ST Nazaire)" xfId="55" xr:uid="{3232B11A-8213-4A86-81F4-A02655B58192}"/>
    <cellStyle name="Insatisfaisant 2" xfId="56" xr:uid="{C04869DB-F0A4-4D67-813A-DDB432B1D0EB}"/>
    <cellStyle name="Milliers 2" xfId="2" xr:uid="{FC9F2F34-01C7-4813-8CBD-FCA94E239180}"/>
    <cellStyle name="Milliers 2 2" xfId="58" xr:uid="{8A870583-D672-491D-AC87-E412911A6395}"/>
    <cellStyle name="Milliers 2 3" xfId="59" xr:uid="{524F21FF-AE5F-46BB-B50A-238E39BE33A8}"/>
    <cellStyle name="Milliers 2 4" xfId="57" xr:uid="{359D4B9B-42BD-4198-A905-934B2A98459B}"/>
    <cellStyle name="Milliers 3" xfId="60" xr:uid="{B5501830-92B6-440E-BF0E-1BA142436C3F}"/>
    <cellStyle name="Milliers 3 2" xfId="61" xr:uid="{C883A7EF-C843-41EB-B929-FB4EA01D8742}"/>
    <cellStyle name="Milliers 3 2 2" xfId="62" xr:uid="{CF7D418A-58CE-4AEC-B33F-DBC8BB2A10EF}"/>
    <cellStyle name="Milliers 3 3" xfId="63" xr:uid="{0850BF22-E6FA-43F5-A89C-38F814FD1F54}"/>
    <cellStyle name="Milliers 4" xfId="64" xr:uid="{26214C75-3611-43A5-8F41-B2AA34A22D74}"/>
    <cellStyle name="Milliers 5" xfId="65" xr:uid="{FF043AC4-77A2-4FDA-B2F8-998BD65AF808}"/>
    <cellStyle name="Milliers 6" xfId="66" xr:uid="{C6C4DF8B-0912-4BC1-834C-14E3F20AB62C}"/>
    <cellStyle name="Milliers 6 2" xfId="67" xr:uid="{0E6D7E40-3D59-45CC-B53A-AD9E6F19CBE9}"/>
    <cellStyle name="Milliers 7" xfId="68" xr:uid="{5EF40F1E-E569-46F8-ABA4-0C7F6FE67119}"/>
    <cellStyle name="Milliers 7 2" xfId="69" xr:uid="{B552D600-00F9-40AA-ABFD-AA06ED34FA29}"/>
    <cellStyle name="Monétaire 10" xfId="70" xr:uid="{8A83EA0D-2778-48FE-93B6-C0F2718E3747}"/>
    <cellStyle name="Monétaire 10 2" xfId="152" xr:uid="{0BFBDD7C-3E2E-42C0-9E52-7965B973E9AE}"/>
    <cellStyle name="Monétaire 10 2 2" xfId="221" xr:uid="{E1F3AE65-1732-417A-A14F-6625E486F597}"/>
    <cellStyle name="Monétaire 10 3" xfId="187" xr:uid="{D311FE85-B4D1-4FA8-94DA-E41F60A6AFB3}"/>
    <cellStyle name="Monétaire 11" xfId="133" xr:uid="{4F00BC26-EAE9-48FE-A9B0-48208F410AF8}"/>
    <cellStyle name="Monétaire 11 2" xfId="171" xr:uid="{DA2F6E52-B125-4C26-800D-406508D57C47}"/>
    <cellStyle name="Monétaire 11 2 2" xfId="239" xr:uid="{2864B941-9505-4235-A843-C8B62C4F74FC}"/>
    <cellStyle name="Monétaire 11 3" xfId="205" xr:uid="{C095C79A-081D-4520-A986-F703684BADDE}"/>
    <cellStyle name="Monétaire 12" xfId="136" xr:uid="{C7545239-4312-44CD-9868-0993E5271D9A}"/>
    <cellStyle name="Monétaire 12 2" xfId="172" xr:uid="{66A1B0FB-84A6-4AB3-97B7-82B693234B4B}"/>
    <cellStyle name="Monétaire 12 2 2" xfId="240" xr:uid="{23711CE5-3FDA-4156-9775-72B072F7C804}"/>
    <cellStyle name="Monétaire 12 3" xfId="206" xr:uid="{680E216D-1E6B-47FD-8EB0-2F6A3F783EF8}"/>
    <cellStyle name="Monétaire 2" xfId="71" xr:uid="{3EEFEE9E-E7EF-451A-ACB3-44AE69DFF74F}"/>
    <cellStyle name="Monétaire 2 2" xfId="72" xr:uid="{CFF1219C-8869-4FFD-A53E-9745486F80FB}"/>
    <cellStyle name="Monétaire 2 2 2" xfId="73" xr:uid="{B8129B3B-39ED-449C-B142-3A13EAF6AC51}"/>
    <cellStyle name="Monétaire 2 2 2 2" xfId="155" xr:uid="{61CC383E-8E59-4151-878A-F24FE03EEF64}"/>
    <cellStyle name="Monétaire 2 2 2 2 2" xfId="224" xr:uid="{B5EC2B7B-7E42-44EE-98B7-2F53F3315293}"/>
    <cellStyle name="Monétaire 2 2 2 3" xfId="190" xr:uid="{8BFAFC55-D548-4B45-9B45-B62D3887FC8B}"/>
    <cellStyle name="Monétaire 2 2 3" xfId="154" xr:uid="{D9186F98-FCDC-4E51-9747-1AB5ED9F9CC0}"/>
    <cellStyle name="Monétaire 2 2 3 2" xfId="223" xr:uid="{8D3C7C19-991F-4F31-B715-925698B9485E}"/>
    <cellStyle name="Monétaire 2 2 4" xfId="189" xr:uid="{CADD1EA8-A3B6-4CE5-BEBA-7FA9C162A926}"/>
    <cellStyle name="Monétaire 2 3" xfId="74" xr:uid="{B6783C16-F6C1-4A8A-9CBF-48B7BC1A31D9}"/>
    <cellStyle name="Monétaire 2 3 2" xfId="75" xr:uid="{46D82030-114C-4561-9E4C-E9B07AA1EB71}"/>
    <cellStyle name="Monétaire 2 3 2 2" xfId="157" xr:uid="{5527F7B1-DCCF-4B39-B229-4E50A95C9FDD}"/>
    <cellStyle name="Monétaire 2 3 2 2 2" xfId="226" xr:uid="{5F2625D3-A198-482C-9FCC-ED25BFF9D69E}"/>
    <cellStyle name="Monétaire 2 3 2 3" xfId="192" xr:uid="{E528E7E2-B1E6-4604-B0C9-FB023B4A4287}"/>
    <cellStyle name="Monétaire 2 3 3" xfId="156" xr:uid="{29FE3FC6-BFF0-40D9-A220-EEAE8FB7014F}"/>
    <cellStyle name="Monétaire 2 3 3 2" xfId="225" xr:uid="{DD1252C9-7D6B-4531-A1E9-69DE6BC16EA4}"/>
    <cellStyle name="Monétaire 2 3 4" xfId="191" xr:uid="{6EBD13FE-88E4-45B1-A2BB-088F24D5D8FE}"/>
    <cellStyle name="Monétaire 2 4" xfId="76" xr:uid="{E7386B62-7DD0-49D4-91BB-075034193276}"/>
    <cellStyle name="Monétaire 2 4 2" xfId="158" xr:uid="{B7BFFEA7-2535-4D92-9C95-C41A9A13316E}"/>
    <cellStyle name="Monétaire 2 4 2 2" xfId="227" xr:uid="{625D0086-8F9D-48F2-8000-BF57ADA27DDD}"/>
    <cellStyle name="Monétaire 2 4 3" xfId="193" xr:uid="{05EDDD19-DC2D-4811-91E9-5DF88B905666}"/>
    <cellStyle name="Monétaire 2 5" xfId="153" xr:uid="{631FC559-BB4F-4889-A657-4572E8268DB5}"/>
    <cellStyle name="Monétaire 2 5 2" xfId="222" xr:uid="{A44E8974-9F79-41CE-8E7D-886741D2EE1D}"/>
    <cellStyle name="Monétaire 2 6" xfId="188" xr:uid="{6B9E1033-06B3-4987-B777-5CD663F3FC75}"/>
    <cellStyle name="Monétaire 3" xfId="77" xr:uid="{6A983050-2455-4ACE-9975-54A67EDA3239}"/>
    <cellStyle name="Monétaire 3 2" xfId="78" xr:uid="{5729F99A-78C9-4DCB-BAAC-B838A520DFAF}"/>
    <cellStyle name="Monétaire 3 3" xfId="79" xr:uid="{C7E55AE1-ADA9-4AF6-B128-FB83788FC3B9}"/>
    <cellStyle name="Monétaire 3 3 2" xfId="159" xr:uid="{216567E8-7811-4CD8-8B63-E9D562984A63}"/>
    <cellStyle name="Monétaire 3 3 2 2" xfId="228" xr:uid="{F31C8A03-C584-4702-8334-99A1FA4AC9B9}"/>
    <cellStyle name="Monétaire 3 3 3" xfId="194" xr:uid="{47BE27DB-D5FA-4561-8DAA-6811B2F022B0}"/>
    <cellStyle name="Monétaire 4" xfId="5" xr:uid="{4D80C8F9-BDF2-4DDA-B904-314C032F7CE0}"/>
    <cellStyle name="Monétaire 4 2" xfId="80" xr:uid="{735A4DAA-4864-4C3C-A387-420A013D7803}"/>
    <cellStyle name="Monétaire 4 3" xfId="137" xr:uid="{78CA2CE6-1A64-4D09-9853-818D4DD16431}"/>
    <cellStyle name="Monétaire 4 3 2" xfId="207" xr:uid="{79BF9684-1E9C-43D8-A857-D58D65F4E8EC}"/>
    <cellStyle name="Monétaire 4 4" xfId="173" xr:uid="{1B7DA7A4-B756-4D77-9882-9D42DF32D279}"/>
    <cellStyle name="Monétaire 5" xfId="81" xr:uid="{553099DB-9FC0-49C3-9DEB-ADC8F10D7B4A}"/>
    <cellStyle name="Monétaire 5 2" xfId="82" xr:uid="{8B40CEA5-D293-4796-96F4-96418F451005}"/>
    <cellStyle name="Monétaire 5 2 2" xfId="161" xr:uid="{AFDBAF8A-FBF3-48BB-9892-0A871DA04B2C}"/>
    <cellStyle name="Monétaire 5 2 2 2" xfId="230" xr:uid="{AFC899F1-117C-45CB-861D-B8E320DFFFA0}"/>
    <cellStyle name="Monétaire 5 2 3" xfId="196" xr:uid="{F23067C6-A542-4B09-8B9F-525D6E2211FE}"/>
    <cellStyle name="Monétaire 5 3" xfId="160" xr:uid="{586CBD17-A7EB-4F63-A184-14EC71943A82}"/>
    <cellStyle name="Monétaire 5 3 2" xfId="229" xr:uid="{182F997E-702D-4C17-8A99-AEA4E9800800}"/>
    <cellStyle name="Monétaire 5 4" xfId="195" xr:uid="{DA6F6580-606A-4AD4-A7CD-CD541FB0B399}"/>
    <cellStyle name="Monétaire 6" xfId="83" xr:uid="{D13C953F-DFAD-4EAD-9AB6-682E82177308}"/>
    <cellStyle name="Monétaire 6 2" xfId="84" xr:uid="{EB6E3A79-B214-4C49-86F0-21AB5FD723A0}"/>
    <cellStyle name="Monétaire 6 2 2" xfId="163" xr:uid="{FB50EEC9-3089-4A6E-A383-963E8B86636E}"/>
    <cellStyle name="Monétaire 6 2 2 2" xfId="232" xr:uid="{ECFDE3F7-C8E1-4907-9AD9-5E8F0F1FAD98}"/>
    <cellStyle name="Monétaire 6 2 3" xfId="198" xr:uid="{D360C6B7-94EF-479A-890F-9F94B31F0DDB}"/>
    <cellStyle name="Monétaire 6 3" xfId="162" xr:uid="{AB9EAA17-DFB2-4846-833A-0BEA64D2E81B}"/>
    <cellStyle name="Monétaire 6 3 2" xfId="231" xr:uid="{6FDDC209-E032-46DE-B0A6-3174410793C3}"/>
    <cellStyle name="Monétaire 6 4" xfId="197" xr:uid="{35D1CB51-CF8C-4ACE-96B6-56E31EC97BC1}"/>
    <cellStyle name="Monétaire 7" xfId="85" xr:uid="{AA67D918-A3F6-4ACD-B59B-F897B9AE65CB}"/>
    <cellStyle name="Monétaire 7 2" xfId="86" xr:uid="{76658030-F1F6-4FF4-9A53-AB55936ADF48}"/>
    <cellStyle name="Monétaire 7 2 2" xfId="87" xr:uid="{3FB8919C-9418-408F-AD5A-052E936058CC}"/>
    <cellStyle name="Monétaire 7 2 2 2" xfId="166" xr:uid="{001BED4C-3215-43C4-B9FA-DD0DF2661C03}"/>
    <cellStyle name="Monétaire 7 2 2 2 2" xfId="235" xr:uid="{3C35A5EB-B247-4414-9E50-14DC31944F14}"/>
    <cellStyle name="Monétaire 7 2 2 3" xfId="201" xr:uid="{2825261D-49CA-43F0-B078-C89D1C88FADC}"/>
    <cellStyle name="Monétaire 7 2 3" xfId="165" xr:uid="{8AA99EC3-2CF1-4722-9D6E-58640BC75F13}"/>
    <cellStyle name="Monétaire 7 2 3 2" xfId="234" xr:uid="{4FF8E4C8-E24C-4C79-A36D-0E5D0795705A}"/>
    <cellStyle name="Monétaire 7 2 4" xfId="200" xr:uid="{A251071E-61E9-4FD1-A437-274CEC085FF3}"/>
    <cellStyle name="Monétaire 7 3" xfId="88" xr:uid="{9BD10115-85F6-4540-BC00-09F56C859ACA}"/>
    <cellStyle name="Monétaire 7 3 2" xfId="167" xr:uid="{02F03495-3158-46DC-8A9A-1BEE47832180}"/>
    <cellStyle name="Monétaire 7 3 2 2" xfId="236" xr:uid="{446C77E1-9BB7-4A9E-BC41-A4DED616B125}"/>
    <cellStyle name="Monétaire 7 3 3" xfId="202" xr:uid="{17900005-9DAE-4AB6-BD3D-5C63BD20E7AF}"/>
    <cellStyle name="Monétaire 7 4" xfId="164" xr:uid="{FADB19AC-7340-409A-9E98-515F3132D958}"/>
    <cellStyle name="Monétaire 7 4 2" xfId="233" xr:uid="{BE0A5E0B-E0F4-447A-883C-0AE09B7A639C}"/>
    <cellStyle name="Monétaire 7 5" xfId="199" xr:uid="{8BDDFD3E-F6EC-47BE-A64A-A5E1AC8D5623}"/>
    <cellStyle name="Monétaire 8" xfId="89" xr:uid="{78E7229D-9507-4617-8CED-8CAC9818661F}"/>
    <cellStyle name="Monétaire 8 2" xfId="168" xr:uid="{118311B2-0368-480D-9EAA-893DF0CD74A1}"/>
    <cellStyle name="Monétaire 8 2 2" xfId="237" xr:uid="{B22D7A92-D694-457E-8AF2-7E100CF12DB0}"/>
    <cellStyle name="Monétaire 8 3" xfId="203" xr:uid="{C8ED0BEA-575F-4EEF-901B-BC66CBE960FA}"/>
    <cellStyle name="Monétaire 9" xfId="90" xr:uid="{5C28103F-480E-4B80-809B-720B13A0ABB8}"/>
    <cellStyle name="Monétaire 9 2" xfId="169" xr:uid="{F31E2C43-8B30-4D31-ACD9-983DBCC001EC}"/>
    <cellStyle name="Monétaire 9 2 2" xfId="238" xr:uid="{26DBD242-7CAE-4F50-8754-489E2732BA8E}"/>
    <cellStyle name="Monétaire 9 3" xfId="204" xr:uid="{FE8B1E4F-AE1D-4A81-BA32-6F88AD8D37C4}"/>
    <cellStyle name="Neutre 2" xfId="91" xr:uid="{67FCBE8E-2A62-4BD9-931C-E7FEE5195085}"/>
    <cellStyle name="Normal" xfId="0" builtinId="0"/>
    <cellStyle name="Normal 10" xfId="6" xr:uid="{C15EC499-1786-4F16-9680-4AD608020278}"/>
    <cellStyle name="Normal 10 2" xfId="138" xr:uid="{760AE784-F36D-44D9-BD59-8E49DD4CA700}"/>
    <cellStyle name="Normal 19" xfId="3" xr:uid="{704C0DBB-041E-427D-B47C-790C618EE3C2}"/>
    <cellStyle name="Normal 2" xfId="4" xr:uid="{32934758-46B7-42F9-96A5-C25DFE90C62F}"/>
    <cellStyle name="Normal 2 2" xfId="92" xr:uid="{43FE08BB-96BD-456C-B4A8-A63CE832503F}"/>
    <cellStyle name="Normal 2 2 2" xfId="93" xr:uid="{D470DF91-4F1B-4B88-847A-6153AF050B27}"/>
    <cellStyle name="Normal 2 3" xfId="94" xr:uid="{5F5CA554-6DB8-4FD3-9A49-7D279717175F}"/>
    <cellStyle name="Normal 2 4" xfId="95" xr:uid="{7981BDE6-4401-4470-B3E9-66B756450AB6}"/>
    <cellStyle name="Normal 2 5" xfId="96" xr:uid="{28F82DF4-9C18-4967-B4B4-791D723907B9}"/>
    <cellStyle name="Normal 3" xfId="97" xr:uid="{3502D45C-B071-41A5-9370-114D364E9739}"/>
    <cellStyle name="Normal 3 2" xfId="98" xr:uid="{32FD8B35-5B39-4651-A425-0FC7AF04D4AD}"/>
    <cellStyle name="Normal 3 3" xfId="99" xr:uid="{5EB74EAA-C9BE-4522-8516-6542D3DEDB20}"/>
    <cellStyle name="Normal 36" xfId="134" xr:uid="{D0D5A0BD-6580-4DBB-9199-FA4A45731A91}"/>
    <cellStyle name="Normal 38" xfId="135" xr:uid="{91CD6645-4016-4D11-ADCC-B113D317618D}"/>
    <cellStyle name="Normal 4" xfId="100" xr:uid="{4F2B0EEB-1CF2-40CA-B4E0-3081F5B19479}"/>
    <cellStyle name="Normal 4 2" xfId="101" xr:uid="{C804E642-3E75-4DB8-8F01-1DCB99C161E7}"/>
    <cellStyle name="Normal 5" xfId="102" xr:uid="{179703E6-5EAA-45B6-8BA4-14464AB5BAA3}"/>
    <cellStyle name="Normal 5 2" xfId="103" xr:uid="{1A036873-4DD8-49DC-83F5-5B4E83FDCA8C}"/>
    <cellStyle name="Normal 6" xfId="104" xr:uid="{2259B0E6-21FC-4782-AFAD-66F94221937E}"/>
    <cellStyle name="Normal 7" xfId="105" xr:uid="{9C66914F-77C2-42C2-8D86-75C052B330BC}"/>
    <cellStyle name="Normal 8" xfId="106" xr:uid="{AF9256FD-3AF7-42CA-9970-F880E5967AD3}"/>
    <cellStyle name="Normal 9" xfId="107" xr:uid="{8BADAAA3-70A9-4976-B44C-C5438CFFF7E0}"/>
    <cellStyle name="Normale_Analisi su PRU" xfId="108" xr:uid="{0B9D1B2D-E871-4F0F-A99D-0DB2A09CE08C}"/>
    <cellStyle name="Pourcentage 2" xfId="110" xr:uid="{F581E501-194C-4AD0-ABC7-88DC88F95904}"/>
    <cellStyle name="Pourcentage 3" xfId="111" xr:uid="{7C3496BA-77E3-4E9A-BFF3-57E27622EF36}"/>
    <cellStyle name="Pourcentage 3 2" xfId="112" xr:uid="{4D7D162B-5530-471F-9C6A-8645ADC956E0}"/>
    <cellStyle name="Pourcentage 4" xfId="113" xr:uid="{1BB18C31-EBA0-4535-B02D-C4B637940338}"/>
    <cellStyle name="Pourcentage 4 2" xfId="114" xr:uid="{2C9F047B-70E8-435F-8CE5-EE87439F4830}"/>
    <cellStyle name="Pourcentage 5" xfId="115" xr:uid="{510444BF-DB06-44F9-B9C5-12912A18AAE4}"/>
    <cellStyle name="Pourcentage 5 2" xfId="116" xr:uid="{DB1CCF7F-A0DB-4278-BF70-AB82EAD07E8B}"/>
    <cellStyle name="Pourcentage 6" xfId="117" xr:uid="{E0617522-1333-4B3C-9673-7E6FC543B18E}"/>
    <cellStyle name="Pourcentage 6 2" xfId="118" xr:uid="{5B20B266-6953-441F-BBBA-FE774BBF11F2}"/>
    <cellStyle name="Pourcentage 6 3" xfId="119" xr:uid="{0174D98E-D1C6-4674-8EE1-47D770786AE2}"/>
    <cellStyle name="Pourcentage 6 3 2" xfId="120" xr:uid="{AFAC877F-76B5-4F32-8E1A-F9C6C60779F4}"/>
    <cellStyle name="Pourcentage 7" xfId="121" xr:uid="{B420ACF3-FBBA-4BC8-964C-0E9D83E7AB52}"/>
    <cellStyle name="Pourcentage 7 2" xfId="122" xr:uid="{CB1E4FF6-D1C9-4EF6-AEB5-F780CB0453B8}"/>
    <cellStyle name="Pourcentage 8" xfId="109" xr:uid="{A0A7B457-7C3B-4CA5-B62F-641EE10A7AA0}"/>
    <cellStyle name="Pourcentage 8 2" xfId="170" xr:uid="{6B81E897-4021-4586-ABF7-8A6312F3AAAD}"/>
    <cellStyle name="Satisfaisant 2" xfId="123" xr:uid="{E8330FC2-8B80-433B-B774-B56183296582}"/>
    <cellStyle name="Sortie 2" xfId="124" xr:uid="{09DC2CE3-4DF9-401A-BAB4-75CD9DC53814}"/>
    <cellStyle name="Texte explicatif 2" xfId="125" xr:uid="{0DC6EFE2-EE76-41F8-A578-06C10A9023E4}"/>
    <cellStyle name="Titre 2" xfId="126" xr:uid="{8B1EA360-976A-46BA-B22C-0CFCA014FB4A}"/>
    <cellStyle name="Titre 1 2" xfId="127" xr:uid="{4B58BF45-FB53-400A-89E7-3F7261F2E673}"/>
    <cellStyle name="Titre 2 2" xfId="128" xr:uid="{4C07B737-A555-4B1E-AAEE-5FC18CA297D4}"/>
    <cellStyle name="Titre 3 2" xfId="129" xr:uid="{FB812871-D126-440A-9237-DE4D04D96F35}"/>
    <cellStyle name="Titre 4 2" xfId="130" xr:uid="{8223D293-51E0-4D17-8AD3-B4F734BE92AE}"/>
    <cellStyle name="Total 2" xfId="131" xr:uid="{8BD25950-ABCE-40F0-A618-3165C134A667}"/>
    <cellStyle name="Vérification 2" xfId="132" xr:uid="{E5D212D1-EE55-49AD-AD57-716ECD57E382}"/>
  </cellStyles>
  <dxfs count="0"/>
  <tableStyles count="0" defaultTableStyle="TableStyleMedium2" defaultPivotStyle="PivotStyleLight16"/>
  <colors>
    <mruColors>
      <color rgb="FF0A5552"/>
      <color rgb="FFC0DCD6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C-ISOP">
      <a:dk1>
        <a:srgbClr val="052A29"/>
      </a:dk1>
      <a:lt1>
        <a:srgbClr val="F9F9F9"/>
      </a:lt1>
      <a:dk2>
        <a:srgbClr val="052A29"/>
      </a:dk2>
      <a:lt2>
        <a:srgbClr val="F9F9F9"/>
      </a:lt2>
      <a:accent1>
        <a:srgbClr val="052A29"/>
      </a:accent1>
      <a:accent2>
        <a:srgbClr val="0A5552"/>
      </a:accent2>
      <a:accent3>
        <a:srgbClr val="00C7BD"/>
      </a:accent3>
      <a:accent4>
        <a:srgbClr val="DFEDEA"/>
      </a:accent4>
      <a:accent5>
        <a:srgbClr val="E2801E"/>
      </a:accent5>
      <a:accent6>
        <a:srgbClr val="1A6B80"/>
      </a:accent6>
      <a:hlink>
        <a:srgbClr val="BFBFBF"/>
      </a:hlink>
      <a:folHlink>
        <a:srgbClr val="F9F9F9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1B1F5-5C90-41C4-933B-A044E2E96792}">
  <sheetPr>
    <tabColor rgb="FFC0DCD6"/>
  </sheetPr>
  <dimension ref="A1:C68"/>
  <sheetViews>
    <sheetView topLeftCell="A22" zoomScale="85" zoomScaleNormal="85" zoomScalePageLayoutView="85" workbookViewId="0">
      <selection activeCell="A29" sqref="A29"/>
    </sheetView>
  </sheetViews>
  <sheetFormatPr baseColWidth="10" defaultColWidth="8.88671875" defaultRowHeight="14.4" x14ac:dyDescent="0.3"/>
  <cols>
    <col min="1" max="1" width="113.77734375" style="1" bestFit="1" customWidth="1"/>
    <col min="2" max="2" width="13.21875" style="1" bestFit="1" customWidth="1"/>
    <col min="3" max="3" width="42.44140625" style="1" bestFit="1" customWidth="1"/>
    <col min="4" max="4" width="3.6640625" style="1" customWidth="1"/>
    <col min="5" max="256" width="11.44140625" style="1" customWidth="1"/>
    <col min="257" max="16384" width="8.88671875" style="1"/>
  </cols>
  <sheetData>
    <row r="1" spans="1:3" ht="29.7" customHeight="1" thickBot="1" x14ac:dyDescent="0.35">
      <c r="A1" s="71" t="s">
        <v>48</v>
      </c>
      <c r="B1" s="72"/>
      <c r="C1" s="73"/>
    </row>
    <row r="2" spans="1:3" ht="99.6" customHeight="1" thickBot="1" x14ac:dyDescent="0.35">
      <c r="A2" s="74" t="s">
        <v>49</v>
      </c>
      <c r="B2" s="75"/>
      <c r="C2" s="76"/>
    </row>
    <row r="3" spans="1:3" ht="15" thickBot="1" x14ac:dyDescent="0.35"/>
    <row r="4" spans="1:3" ht="14.7" customHeight="1" x14ac:dyDescent="0.3">
      <c r="A4" s="62" t="s">
        <v>22</v>
      </c>
      <c r="B4" s="63"/>
      <c r="C4" s="64"/>
    </row>
    <row r="5" spans="1:3" ht="14.7" customHeight="1" x14ac:dyDescent="0.3">
      <c r="A5" s="65"/>
      <c r="B5" s="66"/>
      <c r="C5" s="67"/>
    </row>
    <row r="6" spans="1:3" ht="14.7" customHeight="1" x14ac:dyDescent="0.3">
      <c r="A6" s="65"/>
      <c r="B6" s="66"/>
      <c r="C6" s="67"/>
    </row>
    <row r="7" spans="1:3" ht="15" thickBot="1" x14ac:dyDescent="0.35">
      <c r="A7" s="68"/>
      <c r="B7" s="69"/>
      <c r="C7" s="70"/>
    </row>
    <row r="8" spans="1:3" ht="15" thickBot="1" x14ac:dyDescent="0.35">
      <c r="B8" s="2"/>
    </row>
    <row r="9" spans="1:3" ht="15" thickBot="1" x14ac:dyDescent="0.35">
      <c r="A9" s="59" t="s">
        <v>21</v>
      </c>
      <c r="B9" s="60"/>
      <c r="C9" s="61"/>
    </row>
    <row r="10" spans="1:3" ht="28.5" customHeight="1" thickBot="1" x14ac:dyDescent="0.35">
      <c r="A10" s="45" t="s">
        <v>0</v>
      </c>
      <c r="B10" s="46" t="s">
        <v>1</v>
      </c>
      <c r="C10" s="33" t="s">
        <v>2</v>
      </c>
    </row>
    <row r="11" spans="1:3" x14ac:dyDescent="0.3">
      <c r="A11" s="3" t="s">
        <v>24</v>
      </c>
      <c r="B11" s="8"/>
      <c r="C11" s="9"/>
    </row>
    <row r="12" spans="1:3" x14ac:dyDescent="0.3">
      <c r="A12" s="4" t="s">
        <v>55</v>
      </c>
      <c r="B12" s="5">
        <v>0</v>
      </c>
      <c r="C12" s="6"/>
    </row>
    <row r="13" spans="1:3" x14ac:dyDescent="0.3">
      <c r="A13" s="4" t="s">
        <v>54</v>
      </c>
      <c r="B13" s="5">
        <v>0</v>
      </c>
      <c r="C13" s="6"/>
    </row>
    <row r="14" spans="1:3" x14ac:dyDescent="0.3">
      <c r="A14" s="4" t="s">
        <v>37</v>
      </c>
      <c r="B14" s="5">
        <v>0</v>
      </c>
      <c r="C14" s="6"/>
    </row>
    <row r="15" spans="1:3" x14ac:dyDescent="0.3">
      <c r="A15" s="4"/>
      <c r="B15" s="13"/>
      <c r="C15" s="6"/>
    </row>
    <row r="16" spans="1:3" x14ac:dyDescent="0.3">
      <c r="A16" s="3" t="s">
        <v>23</v>
      </c>
      <c r="B16" s="8"/>
      <c r="C16" s="9"/>
    </row>
    <row r="17" spans="1:3" x14ac:dyDescent="0.3">
      <c r="A17" s="4" t="s">
        <v>52</v>
      </c>
      <c r="B17" s="5">
        <v>0</v>
      </c>
      <c r="C17" s="6"/>
    </row>
    <row r="18" spans="1:3" x14ac:dyDescent="0.3">
      <c r="A18" s="4" t="s">
        <v>51</v>
      </c>
      <c r="B18" s="5">
        <v>0</v>
      </c>
      <c r="C18" s="6"/>
    </row>
    <row r="19" spans="1:3" x14ac:dyDescent="0.3">
      <c r="A19" s="29"/>
      <c r="B19" s="47"/>
      <c r="C19" s="48"/>
    </row>
    <row r="20" spans="1:3" customFormat="1" ht="15" thickBot="1" x14ac:dyDescent="0.35"/>
    <row r="21" spans="1:3" ht="15" thickBot="1" x14ac:dyDescent="0.35">
      <c r="A21" s="56" t="s">
        <v>38</v>
      </c>
      <c r="B21" s="57"/>
      <c r="C21" s="58"/>
    </row>
    <row r="22" spans="1:3" ht="42" thickBot="1" x14ac:dyDescent="0.35">
      <c r="A22" s="45" t="s">
        <v>0</v>
      </c>
      <c r="B22" s="46" t="s">
        <v>1</v>
      </c>
      <c r="C22" s="33" t="s">
        <v>2</v>
      </c>
    </row>
    <row r="23" spans="1:3" x14ac:dyDescent="0.3">
      <c r="A23" s="11" t="s">
        <v>26</v>
      </c>
      <c r="B23" s="8"/>
      <c r="C23" s="9"/>
    </row>
    <row r="24" spans="1:3" x14ac:dyDescent="0.3">
      <c r="A24" s="12" t="s">
        <v>3</v>
      </c>
      <c r="B24" s="5">
        <v>0</v>
      </c>
      <c r="C24" s="6"/>
    </row>
    <row r="25" spans="1:3" x14ac:dyDescent="0.3">
      <c r="A25" s="12" t="s">
        <v>4</v>
      </c>
      <c r="B25" s="5">
        <v>0</v>
      </c>
      <c r="C25" s="6"/>
    </row>
    <row r="26" spans="1:3" x14ac:dyDescent="0.3">
      <c r="A26" s="12"/>
      <c r="B26" s="13"/>
      <c r="C26" s="6"/>
    </row>
    <row r="27" spans="1:3" x14ac:dyDescent="0.3">
      <c r="A27" s="12" t="s">
        <v>9</v>
      </c>
      <c r="B27" s="5">
        <v>0</v>
      </c>
      <c r="C27" s="6"/>
    </row>
    <row r="28" spans="1:3" x14ac:dyDescent="0.3">
      <c r="A28" s="12" t="s">
        <v>10</v>
      </c>
      <c r="B28" s="5">
        <v>0</v>
      </c>
      <c r="C28" s="6"/>
    </row>
    <row r="29" spans="1:3" x14ac:dyDescent="0.3">
      <c r="A29" s="12" t="s">
        <v>11</v>
      </c>
      <c r="B29" s="5">
        <v>0</v>
      </c>
      <c r="C29" s="6"/>
    </row>
    <row r="30" spans="1:3" x14ac:dyDescent="0.3">
      <c r="A30" s="12" t="s">
        <v>12</v>
      </c>
      <c r="B30" s="5">
        <v>0</v>
      </c>
      <c r="C30" s="6"/>
    </row>
    <row r="31" spans="1:3" x14ac:dyDescent="0.3">
      <c r="A31" s="12"/>
      <c r="B31" s="10"/>
      <c r="C31" s="6"/>
    </row>
    <row r="32" spans="1:3" x14ac:dyDescent="0.3">
      <c r="A32" s="12" t="s">
        <v>13</v>
      </c>
      <c r="B32" s="5">
        <v>0</v>
      </c>
      <c r="C32" s="6"/>
    </row>
    <row r="33" spans="1:3" x14ac:dyDescent="0.3">
      <c r="A33" s="12" t="s">
        <v>14</v>
      </c>
      <c r="B33" s="5">
        <v>0</v>
      </c>
      <c r="C33" s="6"/>
    </row>
    <row r="34" spans="1:3" x14ac:dyDescent="0.3">
      <c r="A34" s="12" t="s">
        <v>15</v>
      </c>
      <c r="B34" s="5">
        <v>0</v>
      </c>
      <c r="C34" s="6"/>
    </row>
    <row r="35" spans="1:3" x14ac:dyDescent="0.3">
      <c r="A35" s="12" t="s">
        <v>16</v>
      </c>
      <c r="B35" s="5">
        <v>0</v>
      </c>
      <c r="C35" s="6"/>
    </row>
    <row r="36" spans="1:3" x14ac:dyDescent="0.3">
      <c r="A36" s="12"/>
      <c r="B36" s="10"/>
      <c r="C36" s="6"/>
    </row>
    <row r="37" spans="1:3" x14ac:dyDescent="0.3">
      <c r="A37" s="12" t="s">
        <v>17</v>
      </c>
      <c r="B37" s="5">
        <v>0</v>
      </c>
      <c r="C37" s="6"/>
    </row>
    <row r="38" spans="1:3" x14ac:dyDescent="0.3">
      <c r="A38" s="12" t="s">
        <v>18</v>
      </c>
      <c r="B38" s="5">
        <v>0</v>
      </c>
      <c r="C38" s="6"/>
    </row>
    <row r="39" spans="1:3" x14ac:dyDescent="0.3">
      <c r="A39" s="12" t="s">
        <v>19</v>
      </c>
      <c r="B39" s="5">
        <v>0</v>
      </c>
      <c r="C39" s="6"/>
    </row>
    <row r="40" spans="1:3" x14ac:dyDescent="0.3">
      <c r="A40" s="12" t="s">
        <v>20</v>
      </c>
      <c r="B40" s="5">
        <v>0</v>
      </c>
      <c r="C40" s="6"/>
    </row>
    <row r="41" spans="1:3" x14ac:dyDescent="0.3">
      <c r="A41" s="12"/>
      <c r="B41" s="13"/>
      <c r="C41" s="6"/>
    </row>
    <row r="42" spans="1:3" x14ac:dyDescent="0.3">
      <c r="A42" s="12" t="s">
        <v>5</v>
      </c>
      <c r="B42" s="5">
        <v>0</v>
      </c>
      <c r="C42" s="6"/>
    </row>
    <row r="43" spans="1:3" x14ac:dyDescent="0.3">
      <c r="A43" s="12" t="s">
        <v>6</v>
      </c>
      <c r="B43" s="5">
        <v>0</v>
      </c>
      <c r="C43" s="6"/>
    </row>
    <row r="44" spans="1:3" x14ac:dyDescent="0.3">
      <c r="A44" s="12"/>
      <c r="B44" s="13"/>
      <c r="C44" s="6"/>
    </row>
    <row r="45" spans="1:3" x14ac:dyDescent="0.3">
      <c r="A45" s="11" t="s">
        <v>39</v>
      </c>
      <c r="B45" s="8"/>
      <c r="C45" s="9"/>
    </row>
    <row r="46" spans="1:3" x14ac:dyDescent="0.3">
      <c r="A46" s="4" t="s">
        <v>36</v>
      </c>
      <c r="B46" s="5">
        <v>0</v>
      </c>
      <c r="C46" s="6"/>
    </row>
    <row r="47" spans="1:3" x14ac:dyDescent="0.3">
      <c r="A47" s="12"/>
      <c r="B47" s="13"/>
      <c r="C47" s="6"/>
    </row>
    <row r="48" spans="1:3" x14ac:dyDescent="0.3">
      <c r="A48" s="12" t="s">
        <v>40</v>
      </c>
      <c r="B48" s="5">
        <v>0</v>
      </c>
      <c r="C48" s="6"/>
    </row>
    <row r="49" spans="1:3" x14ac:dyDescent="0.3">
      <c r="A49" s="12" t="s">
        <v>56</v>
      </c>
      <c r="B49" s="5">
        <v>0</v>
      </c>
      <c r="C49" s="6"/>
    </row>
    <row r="50" spans="1:3" x14ac:dyDescent="0.3">
      <c r="A50" s="12" t="s">
        <v>57</v>
      </c>
      <c r="B50" s="5">
        <v>0</v>
      </c>
      <c r="C50" s="6"/>
    </row>
    <row r="51" spans="1:3" x14ac:dyDescent="0.3">
      <c r="A51" s="49"/>
      <c r="B51" s="5"/>
      <c r="C51" s="6"/>
    </row>
    <row r="52" spans="1:3" x14ac:dyDescent="0.3">
      <c r="A52" s="4" t="s">
        <v>32</v>
      </c>
      <c r="B52" s="5">
        <v>0</v>
      </c>
      <c r="C52" s="6"/>
    </row>
    <row r="53" spans="1:3" x14ac:dyDescent="0.3">
      <c r="A53" s="4" t="s">
        <v>33</v>
      </c>
      <c r="B53" s="5">
        <v>0</v>
      </c>
      <c r="C53" s="6"/>
    </row>
    <row r="54" spans="1:3" x14ac:dyDescent="0.3">
      <c r="A54" s="4" t="s">
        <v>34</v>
      </c>
      <c r="B54" s="5">
        <v>0</v>
      </c>
      <c r="C54" s="6"/>
    </row>
    <row r="55" spans="1:3" x14ac:dyDescent="0.3">
      <c r="A55" s="4" t="s">
        <v>35</v>
      </c>
      <c r="B55" s="5">
        <v>0</v>
      </c>
      <c r="C55" s="6"/>
    </row>
    <row r="56" spans="1:3" x14ac:dyDescent="0.3">
      <c r="A56" s="12"/>
      <c r="B56" s="13"/>
      <c r="C56" s="6"/>
    </row>
    <row r="57" spans="1:3" x14ac:dyDescent="0.3">
      <c r="A57" s="11" t="s">
        <v>41</v>
      </c>
      <c r="B57" s="8"/>
      <c r="C57" s="9"/>
    </row>
    <row r="58" spans="1:3" x14ac:dyDescent="0.3">
      <c r="A58" s="4" t="s">
        <v>42</v>
      </c>
      <c r="B58" s="5">
        <v>0</v>
      </c>
      <c r="C58" s="6"/>
    </row>
    <row r="59" spans="1:3" x14ac:dyDescent="0.3">
      <c r="A59" s="12"/>
      <c r="B59" s="13"/>
      <c r="C59" s="6"/>
    </row>
    <row r="60" spans="1:3" x14ac:dyDescent="0.3">
      <c r="A60" s="12" t="s">
        <v>43</v>
      </c>
      <c r="B60" s="5">
        <v>0</v>
      </c>
      <c r="C60" s="6"/>
    </row>
    <row r="61" spans="1:3" x14ac:dyDescent="0.3">
      <c r="A61" s="12" t="s">
        <v>44</v>
      </c>
      <c r="B61" s="5">
        <v>0</v>
      </c>
      <c r="C61" s="6"/>
    </row>
    <row r="62" spans="1:3" x14ac:dyDescent="0.3">
      <c r="A62" s="12"/>
      <c r="B62" s="13"/>
      <c r="C62" s="6"/>
    </row>
    <row r="63" spans="1:3" x14ac:dyDescent="0.3">
      <c r="A63" s="12" t="s">
        <v>45</v>
      </c>
      <c r="B63" s="5">
        <v>0</v>
      </c>
      <c r="C63" s="6"/>
    </row>
    <row r="64" spans="1:3" x14ac:dyDescent="0.3">
      <c r="A64" s="12" t="s">
        <v>46</v>
      </c>
      <c r="B64" s="5">
        <v>0</v>
      </c>
      <c r="C64" s="6"/>
    </row>
    <row r="65" spans="1:3" x14ac:dyDescent="0.3">
      <c r="A65" s="12" t="s">
        <v>47</v>
      </c>
      <c r="B65" s="5">
        <v>0</v>
      </c>
      <c r="C65" s="6"/>
    </row>
    <row r="66" spans="1:3" x14ac:dyDescent="0.3">
      <c r="A66" s="12"/>
      <c r="B66" s="13"/>
      <c r="C66" s="6"/>
    </row>
    <row r="67" spans="1:3" x14ac:dyDescent="0.3">
      <c r="A67" s="12" t="s">
        <v>53</v>
      </c>
      <c r="B67" s="5">
        <v>0</v>
      </c>
      <c r="C67" s="6"/>
    </row>
    <row r="68" spans="1:3" ht="15" thickBot="1" x14ac:dyDescent="0.35">
      <c r="A68" s="14"/>
      <c r="B68" s="15"/>
      <c r="C68" s="7"/>
    </row>
  </sheetData>
  <mergeCells count="5">
    <mergeCell ref="A21:C21"/>
    <mergeCell ref="A9:C9"/>
    <mergeCell ref="A4:C7"/>
    <mergeCell ref="A1:C1"/>
    <mergeCell ref="A2:C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0" fitToWidth="0" fitToHeight="0" orientation="portrait" r:id="rId1"/>
  <headerFooter>
    <oddFooter>&amp;CBPU&amp;R&amp;P/&amp;N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CEF5A-8DC9-4A3C-AB10-A7D913B0F238}">
  <sheetPr>
    <tabColor rgb="FF0A5552"/>
  </sheetPr>
  <dimension ref="A1:E58"/>
  <sheetViews>
    <sheetView tabSelected="1" zoomScale="85" zoomScaleNormal="85" zoomScaleSheetLayoutView="55" zoomScalePageLayoutView="46" workbookViewId="0">
      <selection activeCell="B24" sqref="B24:B28"/>
    </sheetView>
  </sheetViews>
  <sheetFormatPr baseColWidth="10" defaultColWidth="9.33203125" defaultRowHeight="14.4" x14ac:dyDescent="0.3"/>
  <cols>
    <col min="1" max="1" width="113.77734375" style="1" bestFit="1" customWidth="1"/>
    <col min="2" max="2" width="11.88671875" style="1" customWidth="1"/>
    <col min="3" max="3" width="13.21875" style="1" bestFit="1" customWidth="1"/>
    <col min="4" max="4" width="11.44140625" style="1" bestFit="1" customWidth="1"/>
    <col min="5" max="5" width="23.5546875" style="1" customWidth="1"/>
    <col min="6" max="7" width="9.33203125" style="1"/>
    <col min="8" max="8" width="9.33203125" style="1" customWidth="1"/>
    <col min="9" max="16384" width="9.33203125" style="1"/>
  </cols>
  <sheetData>
    <row r="1" spans="1:5" ht="35.700000000000003" customHeight="1" thickBot="1" x14ac:dyDescent="0.35">
      <c r="A1" s="71" t="s">
        <v>48</v>
      </c>
      <c r="B1" s="72"/>
      <c r="C1" s="72"/>
      <c r="D1" s="72"/>
      <c r="E1" s="73"/>
    </row>
    <row r="2" spans="1:5" ht="116.4" customHeight="1" thickBot="1" x14ac:dyDescent="0.35">
      <c r="A2" s="74" t="s">
        <v>50</v>
      </c>
      <c r="B2" s="75"/>
      <c r="C2" s="75"/>
      <c r="D2" s="75"/>
      <c r="E2" s="76"/>
    </row>
    <row r="3" spans="1:5" ht="15" thickBot="1" x14ac:dyDescent="0.35"/>
    <row r="4" spans="1:5" ht="14.7" customHeight="1" x14ac:dyDescent="0.3">
      <c r="A4" s="62" t="s">
        <v>7</v>
      </c>
      <c r="B4" s="63"/>
      <c r="C4" s="63"/>
      <c r="D4" s="63"/>
      <c r="E4" s="64"/>
    </row>
    <row r="5" spans="1:5" ht="14.7" customHeight="1" x14ac:dyDescent="0.3">
      <c r="A5" s="65"/>
      <c r="B5" s="66"/>
      <c r="C5" s="66"/>
      <c r="D5" s="66"/>
      <c r="E5" s="67"/>
    </row>
    <row r="6" spans="1:5" ht="14.7" customHeight="1" x14ac:dyDescent="0.3">
      <c r="A6" s="65"/>
      <c r="B6" s="66"/>
      <c r="C6" s="66"/>
      <c r="D6" s="66"/>
      <c r="E6" s="67"/>
    </row>
    <row r="7" spans="1:5" ht="15" customHeight="1" thickBot="1" x14ac:dyDescent="0.35">
      <c r="A7" s="68"/>
      <c r="B7" s="69"/>
      <c r="C7" s="69"/>
      <c r="D7" s="69"/>
      <c r="E7" s="70"/>
    </row>
    <row r="8" spans="1:5" x14ac:dyDescent="0.3">
      <c r="B8" s="2"/>
    </row>
    <row r="9" spans="1:5" ht="15" thickBot="1" x14ac:dyDescent="0.35">
      <c r="A9" s="80" t="s">
        <v>21</v>
      </c>
      <c r="B9" s="80"/>
      <c r="C9" s="80"/>
      <c r="D9" s="80"/>
      <c r="E9" s="80"/>
    </row>
    <row r="10" spans="1:5" ht="38.700000000000003" customHeight="1" thickBot="1" x14ac:dyDescent="0.35">
      <c r="A10" s="31" t="s">
        <v>0</v>
      </c>
      <c r="B10" s="32" t="s">
        <v>27</v>
      </c>
      <c r="C10" s="32" t="s">
        <v>1</v>
      </c>
      <c r="D10" s="32" t="s">
        <v>31</v>
      </c>
      <c r="E10" s="33" t="s">
        <v>8</v>
      </c>
    </row>
    <row r="11" spans="1:5" x14ac:dyDescent="0.3">
      <c r="A11" s="3" t="s">
        <v>24</v>
      </c>
      <c r="B11" s="16"/>
      <c r="C11" s="17"/>
      <c r="D11" s="18"/>
      <c r="E11" s="19"/>
    </row>
    <row r="12" spans="1:5" x14ac:dyDescent="0.3">
      <c r="A12" s="4" t="s">
        <v>55</v>
      </c>
      <c r="B12" s="20">
        <v>36</v>
      </c>
      <c r="C12" s="34">
        <f>SUMIFS(BPU!B:B,BPU!A:A,A12)</f>
        <v>0</v>
      </c>
      <c r="D12" s="34">
        <f t="shared" ref="D12:D13" si="0">C12*B12</f>
        <v>0</v>
      </c>
      <c r="E12" s="21"/>
    </row>
    <row r="13" spans="1:5" x14ac:dyDescent="0.3">
      <c r="A13" s="4" t="s">
        <v>37</v>
      </c>
      <c r="B13" s="20">
        <f>36</f>
        <v>36</v>
      </c>
      <c r="C13" s="34">
        <f>SUMIFS(BPU!B:B,BPU!A:A,A13)</f>
        <v>0</v>
      </c>
      <c r="D13" s="34">
        <f t="shared" si="0"/>
        <v>0</v>
      </c>
      <c r="E13" s="21"/>
    </row>
    <row r="14" spans="1:5" x14ac:dyDescent="0.3">
      <c r="A14" s="29"/>
      <c r="B14" s="30"/>
      <c r="C14" s="35"/>
      <c r="D14" s="36"/>
      <c r="E14" s="22"/>
    </row>
    <row r="15" spans="1:5" x14ac:dyDescent="0.3">
      <c r="A15" s="28" t="s">
        <v>23</v>
      </c>
      <c r="B15" s="20"/>
      <c r="C15" s="34"/>
      <c r="D15" s="37"/>
      <c r="E15" s="21"/>
    </row>
    <row r="16" spans="1:5" x14ac:dyDescent="0.3">
      <c r="A16" s="4" t="s">
        <v>52</v>
      </c>
      <c r="B16" s="20">
        <v>1</v>
      </c>
      <c r="C16" s="34">
        <f>SUMIFS(BPU!B:B,BPU!A:A,A16)</f>
        <v>0</v>
      </c>
      <c r="D16" s="34">
        <f t="shared" ref="D16:D17" si="1">C16*B16</f>
        <v>0</v>
      </c>
      <c r="E16" s="21"/>
    </row>
    <row r="17" spans="1:5" x14ac:dyDescent="0.3">
      <c r="A17" s="4" t="s">
        <v>51</v>
      </c>
      <c r="B17" s="20">
        <v>1</v>
      </c>
      <c r="C17" s="34">
        <f>SUMIFS(BPU!B:B,BPU!A:A,A17)</f>
        <v>0</v>
      </c>
      <c r="D17" s="34">
        <f t="shared" si="1"/>
        <v>0</v>
      </c>
      <c r="E17" s="21"/>
    </row>
    <row r="18" spans="1:5" ht="15" thickBot="1" x14ac:dyDescent="0.35">
      <c r="A18" s="4"/>
      <c r="B18" s="20"/>
      <c r="C18" s="34"/>
      <c r="D18" s="37"/>
      <c r="E18" s="22"/>
    </row>
    <row r="19" spans="1:5" ht="15" thickBot="1" x14ac:dyDescent="0.35">
      <c r="A19" s="77" t="s">
        <v>29</v>
      </c>
      <c r="B19" s="78"/>
      <c r="C19" s="79"/>
      <c r="D19" s="55">
        <f>SUM(D12:D18)</f>
        <v>0</v>
      </c>
    </row>
    <row r="21" spans="1:5" ht="15" thickBot="1" x14ac:dyDescent="0.35">
      <c r="A21" s="80" t="s">
        <v>25</v>
      </c>
      <c r="B21" s="80"/>
      <c r="C21" s="80"/>
      <c r="D21" s="80"/>
      <c r="E21" s="80"/>
    </row>
    <row r="22" spans="1:5" ht="42" thickBot="1" x14ac:dyDescent="0.35">
      <c r="A22" s="31" t="s">
        <v>0</v>
      </c>
      <c r="B22" s="32" t="s">
        <v>27</v>
      </c>
      <c r="C22" s="32" t="s">
        <v>1</v>
      </c>
      <c r="D22" s="32" t="s">
        <v>31</v>
      </c>
      <c r="E22" s="33" t="s">
        <v>8</v>
      </c>
    </row>
    <row r="23" spans="1:5" x14ac:dyDescent="0.3">
      <c r="A23" s="23" t="s">
        <v>26</v>
      </c>
      <c r="B23" s="24"/>
      <c r="C23" s="25"/>
      <c r="D23" s="26"/>
      <c r="E23" s="27"/>
    </row>
    <row r="24" spans="1:5" x14ac:dyDescent="0.3">
      <c r="A24" s="4" t="s">
        <v>3</v>
      </c>
      <c r="B24" s="81">
        <v>5</v>
      </c>
      <c r="C24" s="34">
        <f>SUMIFS(BPU!B:B,BPU!A:A,A24)</f>
        <v>0</v>
      </c>
      <c r="D24" s="34">
        <f t="shared" ref="D24:D27" si="2">C24*B24</f>
        <v>0</v>
      </c>
      <c r="E24" s="21"/>
    </row>
    <row r="25" spans="1:5" x14ac:dyDescent="0.3">
      <c r="A25" s="12" t="s">
        <v>9</v>
      </c>
      <c r="B25" s="81">
        <v>5</v>
      </c>
      <c r="C25" s="34">
        <f>SUMIFS(BPU!B:B,BPU!A:A,A25)</f>
        <v>0</v>
      </c>
      <c r="D25" s="34">
        <f t="shared" si="2"/>
        <v>0</v>
      </c>
      <c r="E25" s="21"/>
    </row>
    <row r="26" spans="1:5" x14ac:dyDescent="0.3">
      <c r="A26" s="12" t="s">
        <v>13</v>
      </c>
      <c r="B26" s="81">
        <v>5</v>
      </c>
      <c r="C26" s="34">
        <f>SUMIFS(BPU!B:B,BPU!A:A,A26)</f>
        <v>0</v>
      </c>
      <c r="D26" s="34">
        <f t="shared" si="2"/>
        <v>0</v>
      </c>
      <c r="E26" s="12"/>
    </row>
    <row r="27" spans="1:5" x14ac:dyDescent="0.3">
      <c r="A27" s="12" t="s">
        <v>17</v>
      </c>
      <c r="B27" s="81">
        <v>10</v>
      </c>
      <c r="C27" s="34">
        <f>SUMIFS(BPU!B:B,BPU!A:A,A27)</f>
        <v>0</v>
      </c>
      <c r="D27" s="34">
        <f t="shared" si="2"/>
        <v>0</v>
      </c>
      <c r="E27" s="12"/>
    </row>
    <row r="28" spans="1:5" x14ac:dyDescent="0.3">
      <c r="A28" s="49"/>
      <c r="B28" s="82"/>
      <c r="C28" s="35"/>
      <c r="D28" s="35"/>
      <c r="E28" s="54"/>
    </row>
    <row r="29" spans="1:5" x14ac:dyDescent="0.3">
      <c r="A29" s="11" t="s">
        <v>39</v>
      </c>
      <c r="B29" s="50"/>
      <c r="C29" s="51"/>
      <c r="D29" s="52"/>
      <c r="E29" s="53"/>
    </row>
    <row r="30" spans="1:5" x14ac:dyDescent="0.3">
      <c r="A30" s="4" t="s">
        <v>36</v>
      </c>
      <c r="B30" s="20">
        <f>3*12*3</f>
        <v>108</v>
      </c>
      <c r="C30" s="34">
        <f>SUMIFS(BPU!B:B,BPU!A:A,A30)</f>
        <v>0</v>
      </c>
      <c r="D30" s="34">
        <f t="shared" ref="D30" si="3">C30*B30</f>
        <v>0</v>
      </c>
      <c r="E30" s="12"/>
    </row>
    <row r="31" spans="1:5" x14ac:dyDescent="0.3">
      <c r="A31" s="12"/>
      <c r="B31" s="20"/>
      <c r="C31" s="34"/>
      <c r="D31" s="34"/>
      <c r="E31" s="12"/>
    </row>
    <row r="32" spans="1:5" x14ac:dyDescent="0.3">
      <c r="A32" s="12" t="s">
        <v>40</v>
      </c>
      <c r="B32" s="20">
        <v>1</v>
      </c>
      <c r="C32" s="34">
        <f>SUMIFS(BPU!B:B,BPU!A:A,A32)</f>
        <v>0</v>
      </c>
      <c r="D32" s="34">
        <f t="shared" ref="D32:D34" si="4">C32*B32</f>
        <v>0</v>
      </c>
      <c r="E32" s="12"/>
    </row>
    <row r="33" spans="1:5" x14ac:dyDescent="0.3">
      <c r="A33" s="12" t="s">
        <v>56</v>
      </c>
      <c r="B33" s="20">
        <v>1</v>
      </c>
      <c r="C33" s="34">
        <f>SUMIFS(BPU!B:B,BPU!A:A,A33)</f>
        <v>0</v>
      </c>
      <c r="D33" s="34">
        <f t="shared" si="4"/>
        <v>0</v>
      </c>
      <c r="E33" s="12"/>
    </row>
    <row r="34" spans="1:5" x14ac:dyDescent="0.3">
      <c r="A34" s="12" t="s">
        <v>57</v>
      </c>
      <c r="B34" s="20">
        <v>1</v>
      </c>
      <c r="C34" s="34">
        <f>SUMIFS(BPU!B:B,BPU!A:A,A34)</f>
        <v>0</v>
      </c>
      <c r="D34" s="34">
        <f t="shared" si="4"/>
        <v>0</v>
      </c>
      <c r="E34" s="12"/>
    </row>
    <row r="35" spans="1:5" x14ac:dyDescent="0.3">
      <c r="A35" s="49"/>
      <c r="B35" s="20"/>
      <c r="C35" s="34"/>
      <c r="D35" s="34"/>
      <c r="E35" s="12"/>
    </row>
    <row r="36" spans="1:5" x14ac:dyDescent="0.3">
      <c r="A36" s="4" t="s">
        <v>32</v>
      </c>
      <c r="B36" s="81">
        <v>5</v>
      </c>
      <c r="C36" s="34">
        <f>SUMIFS(BPU!B:B,BPU!A:A,A36)</f>
        <v>0</v>
      </c>
      <c r="D36" s="34">
        <f t="shared" ref="D36:D39" si="5">C36*B36</f>
        <v>0</v>
      </c>
      <c r="E36" s="12"/>
    </row>
    <row r="37" spans="1:5" x14ac:dyDescent="0.3">
      <c r="A37" s="4" t="s">
        <v>33</v>
      </c>
      <c r="B37" s="81">
        <v>1</v>
      </c>
      <c r="C37" s="34">
        <f>SUMIFS(BPU!B:B,BPU!A:A,A37)</f>
        <v>0</v>
      </c>
      <c r="D37" s="34">
        <f t="shared" si="5"/>
        <v>0</v>
      </c>
      <c r="E37" s="12"/>
    </row>
    <row r="38" spans="1:5" x14ac:dyDescent="0.3">
      <c r="A38" s="4" t="s">
        <v>34</v>
      </c>
      <c r="B38" s="81">
        <v>1</v>
      </c>
      <c r="C38" s="34">
        <f>SUMIFS(BPU!B:B,BPU!A:A,A38)</f>
        <v>0</v>
      </c>
      <c r="D38" s="34">
        <f t="shared" si="5"/>
        <v>0</v>
      </c>
      <c r="E38" s="12"/>
    </row>
    <row r="39" spans="1:5" x14ac:dyDescent="0.3">
      <c r="A39" s="4" t="s">
        <v>35</v>
      </c>
      <c r="B39" s="81">
        <v>1</v>
      </c>
      <c r="C39" s="34">
        <f>SUMIFS(BPU!B:B,BPU!A:A,A39)</f>
        <v>0</v>
      </c>
      <c r="D39" s="34">
        <f t="shared" si="5"/>
        <v>0</v>
      </c>
      <c r="E39" s="12"/>
    </row>
    <row r="40" spans="1:5" x14ac:dyDescent="0.3">
      <c r="A40" s="49"/>
      <c r="B40" s="30"/>
      <c r="C40" s="35"/>
      <c r="D40" s="35"/>
      <c r="E40" s="54"/>
    </row>
    <row r="41" spans="1:5" x14ac:dyDescent="0.3">
      <c r="A41" s="11" t="s">
        <v>41</v>
      </c>
      <c r="B41" s="50"/>
      <c r="C41" s="51"/>
      <c r="D41" s="52"/>
      <c r="E41" s="53"/>
    </row>
    <row r="42" spans="1:5" x14ac:dyDescent="0.3">
      <c r="A42" s="4" t="s">
        <v>42</v>
      </c>
      <c r="B42" s="20">
        <v>1</v>
      </c>
      <c r="C42" s="34">
        <f>SUMIFS(BPU!B:B,BPU!A:A,A42)</f>
        <v>0</v>
      </c>
      <c r="D42" s="34">
        <f t="shared" ref="D42" si="6">C42*B42</f>
        <v>0</v>
      </c>
      <c r="E42" s="12"/>
    </row>
    <row r="43" spans="1:5" x14ac:dyDescent="0.3">
      <c r="A43" s="12"/>
      <c r="B43" s="20"/>
      <c r="C43" s="34"/>
      <c r="D43" s="34"/>
      <c r="E43" s="12"/>
    </row>
    <row r="44" spans="1:5" x14ac:dyDescent="0.3">
      <c r="A44" s="12" t="s">
        <v>43</v>
      </c>
      <c r="B44" s="20">
        <f>60*12*3</f>
        <v>2160</v>
      </c>
      <c r="C44" s="34">
        <f>SUMIFS(BPU!B:B,BPU!A:A,A44)</f>
        <v>0</v>
      </c>
      <c r="D44" s="34">
        <f t="shared" ref="D44:D45" si="7">C44*B44</f>
        <v>0</v>
      </c>
      <c r="E44" s="12"/>
    </row>
    <row r="45" spans="1:5" x14ac:dyDescent="0.3">
      <c r="A45" s="12" t="s">
        <v>44</v>
      </c>
      <c r="B45" s="20">
        <f>20*12*3</f>
        <v>720</v>
      </c>
      <c r="C45" s="34">
        <f>SUMIFS(BPU!B:B,BPU!A:A,A45)</f>
        <v>0</v>
      </c>
      <c r="D45" s="34">
        <f t="shared" si="7"/>
        <v>0</v>
      </c>
      <c r="E45" s="12"/>
    </row>
    <row r="46" spans="1:5" x14ac:dyDescent="0.3">
      <c r="A46" s="12"/>
      <c r="B46" s="20"/>
      <c r="C46" s="34"/>
      <c r="D46" s="34"/>
      <c r="E46" s="12"/>
    </row>
    <row r="47" spans="1:5" x14ac:dyDescent="0.3">
      <c r="A47" s="12" t="s">
        <v>45</v>
      </c>
      <c r="B47" s="20">
        <v>1</v>
      </c>
      <c r="C47" s="34">
        <f>SUMIFS(BPU!B:B,BPU!A:A,A47)</f>
        <v>0</v>
      </c>
      <c r="D47" s="34">
        <f t="shared" ref="D47:D49" si="8">C47*B47</f>
        <v>0</v>
      </c>
      <c r="E47" s="12"/>
    </row>
    <row r="48" spans="1:5" x14ac:dyDescent="0.3">
      <c r="A48" s="12" t="s">
        <v>46</v>
      </c>
      <c r="B48" s="20">
        <v>1</v>
      </c>
      <c r="C48" s="34">
        <f>SUMIFS(BPU!B:B,BPU!A:A,A48)</f>
        <v>0</v>
      </c>
      <c r="D48" s="34">
        <f t="shared" si="8"/>
        <v>0</v>
      </c>
      <c r="E48" s="12"/>
    </row>
    <row r="49" spans="1:5" x14ac:dyDescent="0.3">
      <c r="A49" s="12" t="s">
        <v>47</v>
      </c>
      <c r="B49" s="20">
        <v>1</v>
      </c>
      <c r="C49" s="34">
        <f>SUMIFS(BPU!B:B,BPU!A:A,A49)</f>
        <v>0</v>
      </c>
      <c r="D49" s="34">
        <f t="shared" si="8"/>
        <v>0</v>
      </c>
      <c r="E49" s="12"/>
    </row>
    <row r="50" spans="1:5" x14ac:dyDescent="0.3">
      <c r="A50" s="12"/>
      <c r="B50" s="20"/>
      <c r="C50" s="34"/>
      <c r="D50" s="34"/>
      <c r="E50" s="12"/>
    </row>
    <row r="51" spans="1:5" x14ac:dyDescent="0.3">
      <c r="A51" s="12" t="s">
        <v>53</v>
      </c>
      <c r="B51" s="20">
        <v>1</v>
      </c>
      <c r="C51" s="34">
        <f>SUMIFS(BPU!B:B,BPU!A:A,A51)</f>
        <v>0</v>
      </c>
      <c r="D51" s="34">
        <f t="shared" ref="D51" si="9">C51*B51</f>
        <v>0</v>
      </c>
      <c r="E51" s="12"/>
    </row>
    <row r="52" spans="1:5" ht="15" thickBot="1" x14ac:dyDescent="0.35">
      <c r="A52" s="4"/>
      <c r="B52" s="20"/>
      <c r="C52" s="34"/>
      <c r="D52" s="38"/>
      <c r="E52" s="22"/>
    </row>
    <row r="53" spans="1:5" ht="15" thickBot="1" x14ac:dyDescent="0.35">
      <c r="A53" s="77" t="s">
        <v>28</v>
      </c>
      <c r="B53" s="78"/>
      <c r="C53" s="79"/>
      <c r="D53" s="55">
        <f>SUM(D23:D52)</f>
        <v>0</v>
      </c>
    </row>
    <row r="54" spans="1:5" ht="15" thickBot="1" x14ac:dyDescent="0.35"/>
    <row r="55" spans="1:5" x14ac:dyDescent="0.3">
      <c r="A55" s="39" t="s">
        <v>29</v>
      </c>
      <c r="B55" s="40">
        <f>D19</f>
        <v>0</v>
      </c>
    </row>
    <row r="56" spans="1:5" ht="15" thickBot="1" x14ac:dyDescent="0.35">
      <c r="A56" s="41" t="s">
        <v>28</v>
      </c>
      <c r="B56" s="42">
        <f>D53</f>
        <v>0</v>
      </c>
    </row>
    <row r="57" spans="1:5" ht="15" thickBot="1" x14ac:dyDescent="0.35"/>
    <row r="58" spans="1:5" ht="15" thickBot="1" x14ac:dyDescent="0.35">
      <c r="A58" s="43" t="s">
        <v>30</v>
      </c>
      <c r="B58" s="44">
        <f>B55+B56</f>
        <v>0</v>
      </c>
    </row>
  </sheetData>
  <mergeCells count="7">
    <mergeCell ref="A53:C53"/>
    <mergeCell ref="A9:E9"/>
    <mergeCell ref="A4:E7"/>
    <mergeCell ref="A19:C19"/>
    <mergeCell ref="A1:E1"/>
    <mergeCell ref="A2:E2"/>
    <mergeCell ref="A21:E21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50" fitToWidth="0" fitToHeight="0" orientation="portrait" r:id="rId1"/>
  <headerFooter>
    <oddFooter>&amp;CDQE&amp;R&amp;P/&amp;N</oddFooter>
  </headerFooter>
  <rowBreaks count="2" manualBreakCount="2">
    <brk id="76" max="16383" man="1"/>
    <brk id="14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3E8C3841891C40B344429B220C59F0" ma:contentTypeVersion="12" ma:contentTypeDescription="Crée un document." ma:contentTypeScope="" ma:versionID="ec1b0b8c01815db8671d5c5fdbfdac3a">
  <xsd:schema xmlns:xsd="http://www.w3.org/2001/XMLSchema" xmlns:xs="http://www.w3.org/2001/XMLSchema" xmlns:p="http://schemas.microsoft.com/office/2006/metadata/properties" xmlns:ns2="806b3571-5714-4287-94fe-96b550f9cd00" xmlns:ns3="a6a1db16-3397-4c09-81dc-27b96573aabd" targetNamespace="http://schemas.microsoft.com/office/2006/metadata/properties" ma:root="true" ma:fieldsID="1aa2fb00a2eee1afd4af9d5898ec3c8d" ns2:_="" ns3:_="">
    <xsd:import namespace="806b3571-5714-4287-94fe-96b550f9cd00"/>
    <xsd:import namespace="a6a1db16-3397-4c09-81dc-27b96573a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b3571-5714-4287-94fe-96b550f9cd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dcbf5aa9-213d-429b-9ff8-92ff9f701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1db16-3397-4c09-81dc-27b96573aab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5152a69-3471-419a-9f63-ba5b46b2948b}" ma:internalName="TaxCatchAll" ma:showField="CatchAllData" ma:web="a6a1db16-3397-4c09-81dc-27b96573aa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6b3571-5714-4287-94fe-96b550f9cd00">
      <Terms xmlns="http://schemas.microsoft.com/office/infopath/2007/PartnerControls"/>
    </lcf76f155ced4ddcb4097134ff3c332f>
    <TaxCatchAll xmlns="a6a1db16-3397-4c09-81dc-27b96573aab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8CB144-0692-49DF-94B2-78C07F9E2F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6b3571-5714-4287-94fe-96b550f9cd00"/>
    <ds:schemaRef ds:uri="a6a1db16-3397-4c09-81dc-27b96573aa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9360E1-3668-441C-956A-71977FB058DB}">
  <ds:schemaRefs>
    <ds:schemaRef ds:uri="http://www.w3.org/XML/1998/namespace"/>
    <ds:schemaRef ds:uri="http://purl.org/dc/dcmitype/"/>
    <ds:schemaRef ds:uri="http://schemas.microsoft.com/office/2006/documentManagement/types"/>
    <ds:schemaRef ds:uri="a6a1db16-3397-4c09-81dc-27b96573aabd"/>
    <ds:schemaRef ds:uri="806b3571-5714-4287-94fe-96b550f9cd00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743F98C-7789-42BE-8734-C523B176F9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BPU</vt:lpstr>
      <vt:lpstr>DQE</vt:lpstr>
      <vt:lpstr>BPU!Impression_des_titres</vt:lpstr>
      <vt:lpstr>DQE!Impression_des_titres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2026-10-06T09:09:41Z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0x010100173E8C3841891C40B344429B220C59F0</vt:lpwstr>
  </property>
  <property fmtid="{D5CDD505-2E9C-101B-9397-08002B2CF9AE}" pid="3" name="MediaServiceImageTags">
    <vt:lpwstr/>
  </property>
</Properties>
</file>